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2\Documents\MINERAL DE LA REFORMA\EJERCICIO 2021\CUENTA\CUENTA PUBLICA 3ER. TRIMESTRE 2021\02_INFPRES_02_2021\2. EDO ANALIT. EGRE\"/>
    </mc:Choice>
  </mc:AlternateContent>
  <bookViews>
    <workbookView xWindow="120" yWindow="105" windowWidth="24240" windowHeight="12600"/>
  </bookViews>
  <sheets>
    <sheet name="EAEPECP" sheetId="3" r:id="rId1"/>
  </sheets>
  <definedNames>
    <definedName name="_xlnm.Print_Area" localSheetId="0">EAEPECP!$A$1:$H$73</definedName>
    <definedName name="Publi_HM12" localSheetId="0">EAEPECP!$A$7:$H$54</definedName>
  </definedNames>
  <calcPr calcId="162913"/>
</workbook>
</file>

<file path=xl/calcChain.xml><?xml version="1.0" encoding="utf-8"?>
<calcChain xmlns="http://schemas.openxmlformats.org/spreadsheetml/2006/main">
  <c r="H39" i="3" l="1"/>
  <c r="G39" i="3"/>
  <c r="G38" i="3" s="1"/>
  <c r="D39" i="3"/>
  <c r="H38" i="3"/>
  <c r="F38" i="3"/>
  <c r="E38" i="3"/>
  <c r="D38" i="3"/>
  <c r="C38" i="3"/>
  <c r="H31" i="3"/>
  <c r="G31" i="3"/>
  <c r="D31" i="3"/>
  <c r="H29" i="3"/>
  <c r="G29" i="3"/>
  <c r="G28" i="3" s="1"/>
  <c r="D29" i="3"/>
  <c r="H28" i="3"/>
  <c r="F28" i="3"/>
  <c r="E28" i="3"/>
  <c r="D28" i="3"/>
  <c r="C28" i="3"/>
  <c r="H27" i="3"/>
  <c r="G27" i="3"/>
  <c r="D27" i="3"/>
  <c r="H23" i="3"/>
  <c r="G23" i="3"/>
  <c r="D23" i="3"/>
  <c r="H18" i="3"/>
  <c r="H17" i="3" s="1"/>
  <c r="H12" i="3" s="1"/>
  <c r="G18" i="3"/>
  <c r="D18" i="3"/>
  <c r="D17" i="3" s="1"/>
  <c r="D12" i="3" s="1"/>
  <c r="G17" i="3"/>
  <c r="F17" i="3"/>
  <c r="E17" i="3"/>
  <c r="E12" i="3" s="1"/>
  <c r="C17" i="3"/>
  <c r="C12" i="3" s="1"/>
  <c r="H16" i="3"/>
  <c r="G16" i="3"/>
  <c r="G14" i="3" s="1"/>
  <c r="D16" i="3"/>
  <c r="H14" i="3"/>
  <c r="H56" i="3" s="1"/>
  <c r="F14" i="3"/>
  <c r="F56" i="3" s="1"/>
  <c r="E14" i="3"/>
  <c r="D14" i="3"/>
  <c r="C14" i="3"/>
  <c r="F12" i="3"/>
  <c r="G12" i="3" l="1"/>
  <c r="G56" i="3"/>
  <c r="D56" i="3"/>
  <c r="C56" i="3"/>
  <c r="E56" i="3"/>
</calcChain>
</file>

<file path=xl/connections.xml><?xml version="1.0" encoding="utf-8"?>
<connections xmlns="http://schemas.openxmlformats.org/spreadsheetml/2006/main">
  <connection id="1" name="Publi-HM12" type="6" refreshedVersion="4" background="1" saveData="1">
    <textPr sourceFile="C:\Users\L.C. Mercedes\13-51\Repo\2020\Publi-HM12.TXT" delimited="0">
      <textFields count="8">
        <textField/>
        <textField position="11"/>
        <textField position="68"/>
        <textField position="86"/>
        <textField position="104"/>
        <textField position="122"/>
        <textField position="140"/>
        <textField position="158"/>
      </textFields>
    </textPr>
  </connection>
  <connection id="2" name="Publi-HM121" type="6" refreshedVersion="4" background="1" saveData="1">
    <textPr sourceFile="C:\Users\L.C. Mercedes\13-51\Repo\2020\Publi-HM12.TXT" delimited="0">
      <textFields count="8">
        <textField/>
        <textField position="11"/>
        <textField position="68"/>
        <textField position="86"/>
        <textField position="104"/>
        <textField position="122"/>
        <textField position="140"/>
        <textField position="158"/>
      </textFields>
    </textPr>
  </connection>
</connections>
</file>

<file path=xl/sharedStrings.xml><?xml version="1.0" encoding="utf-8"?>
<sst xmlns="http://schemas.openxmlformats.org/spreadsheetml/2006/main" count="102" uniqueCount="84">
  <si>
    <t>Concepto</t>
  </si>
  <si>
    <t>Egreso</t>
  </si>
  <si>
    <t>Ampliaciones/</t>
  </si>
  <si>
    <t>Aprobado</t>
  </si>
  <si>
    <t>Reducciones</t>
  </si>
  <si>
    <t>Modificado</t>
  </si>
  <si>
    <t>Devengado</t>
  </si>
  <si>
    <t>Pagado</t>
  </si>
  <si>
    <t>(3=1+2)</t>
  </si>
  <si>
    <t>_</t>
  </si>
  <si>
    <t>_________________________________________________________</t>
  </si>
  <si>
    <t>_________________</t>
  </si>
  <si>
    <t>Programas</t>
  </si>
  <si>
    <t>Subsidios: Sector Social y Privado o</t>
  </si>
  <si>
    <t>Entidades Federativas y Municipios</t>
  </si>
  <si>
    <t>S</t>
  </si>
  <si>
    <t>Sujetos a Reglas de Operación</t>
  </si>
  <si>
    <t>U</t>
  </si>
  <si>
    <t>Otros Subsidios</t>
  </si>
  <si>
    <t>Desempeño de las Funciones</t>
  </si>
  <si>
    <t>E</t>
  </si>
  <si>
    <t>Prestación de Servicios Públicos</t>
  </si>
  <si>
    <t>B</t>
  </si>
  <si>
    <t>Provisión de Bienes Públicos</t>
  </si>
  <si>
    <t>P</t>
  </si>
  <si>
    <t>F</t>
  </si>
  <si>
    <t>Promoción y fomento</t>
  </si>
  <si>
    <t>G</t>
  </si>
  <si>
    <t>Regulación y supervisión</t>
  </si>
  <si>
    <t>A</t>
  </si>
  <si>
    <t>R</t>
  </si>
  <si>
    <t>Específicos</t>
  </si>
  <si>
    <t>K</t>
  </si>
  <si>
    <t>Proyectos de Inversión</t>
  </si>
  <si>
    <t>Administrativos y de Apoyo</t>
  </si>
  <si>
    <t>M</t>
  </si>
  <si>
    <t>Apoyo al proceso presupuestario y para</t>
  </si>
  <si>
    <t>mejorar la eficiencia institucional</t>
  </si>
  <si>
    <t>O</t>
  </si>
  <si>
    <t>Apoyo a la función pública y al</t>
  </si>
  <si>
    <t>mejoramiento de la gestión</t>
  </si>
  <si>
    <t>W</t>
  </si>
  <si>
    <t>Operaciones ajenas</t>
  </si>
  <si>
    <t>Compromisos</t>
  </si>
  <si>
    <t>L</t>
  </si>
  <si>
    <t>Obligaciones de cumplimiento de</t>
  </si>
  <si>
    <t>resolución jurisdiccional</t>
  </si>
  <si>
    <t>N</t>
  </si>
  <si>
    <t>Desastres Naturales</t>
  </si>
  <si>
    <t>Obligaciones</t>
  </si>
  <si>
    <t>J</t>
  </si>
  <si>
    <t>Pensiones y jubilaciones</t>
  </si>
  <si>
    <t>T</t>
  </si>
  <si>
    <t>Aportaciones a la seguridad social</t>
  </si>
  <si>
    <t>Y</t>
  </si>
  <si>
    <t>Aportaciones a fondos de estabilización</t>
  </si>
  <si>
    <t>Z</t>
  </si>
  <si>
    <t>Aportaciones a fondos de inversión y</t>
  </si>
  <si>
    <t>reestructura de pensiones</t>
  </si>
  <si>
    <t>Programas de Gasto Federalizado (Gobierno Federal)</t>
  </si>
  <si>
    <t>I</t>
  </si>
  <si>
    <t>Gasto Federalizado</t>
  </si>
  <si>
    <t>C</t>
  </si>
  <si>
    <t>Participaciones a entidades federativas</t>
  </si>
  <si>
    <t>y municipios</t>
  </si>
  <si>
    <t>D</t>
  </si>
  <si>
    <t>Costo financiero, deuda o apoyos a</t>
  </si>
  <si>
    <t>deudores y ahorradores de la banca</t>
  </si>
  <si>
    <t>H</t>
  </si>
  <si>
    <t>=================</t>
  </si>
  <si>
    <t>TOTAL DEL GASTO</t>
  </si>
  <si>
    <t>MUNICIPIO DE MINERAL DE LA REFORMA, HGO.</t>
  </si>
  <si>
    <t>GASTO POR CATEGORÍA PROGRAMÁTICA</t>
  </si>
  <si>
    <t xml:space="preserve">Subejercicio </t>
  </si>
  <si>
    <t xml:space="preserve">(6=3-4)   </t>
  </si>
  <si>
    <t>________________</t>
  </si>
  <si>
    <t>Planeación, seguimiento y evaluación de</t>
  </si>
  <si>
    <t>políticas públicas</t>
  </si>
  <si>
    <t>Funciones de las Fuerzas Armadas</t>
  </si>
  <si>
    <t>(Únicamente Gobierno Federal)</t>
  </si>
  <si>
    <t>Adeudos de ejercicios fiscales</t>
  </si>
  <si>
    <t>anteriores</t>
  </si>
  <si>
    <t>ESTADO ANALÍTICO DEL EJERCICIO DEL PRESUPUESTO DE EGRESOS</t>
  </si>
  <si>
    <t>DEL 01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</si>
</sst>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" fontId="2" fillId="0" borderId="0" xfId="1" applyNumberFormat="1" applyFont="1" applyAlignment="1">
      <alignment horizontal="left"/>
    </xf>
    <xf numFmtId="4" fontId="2" fillId="0" borderId="0" xfId="1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43" fontId="2" fillId="0" borderId="0" xfId="1" applyFont="1" applyAlignment="1">
      <alignment horizontal="center"/>
    </xf>
    <xf numFmtId="0" fontId="0" fillId="0" borderId="0" xfId="0" applyFill="1"/>
    <xf numFmtId="4" fontId="0" fillId="0" borderId="0" xfId="0" applyNumberFormat="1" applyFill="1"/>
    <xf numFmtId="0" fontId="3" fillId="0" borderId="0" xfId="0" applyFont="1" applyFill="1"/>
    <xf numFmtId="4" fontId="3" fillId="0" borderId="0" xfId="0" applyNumberFormat="1" applyFont="1" applyFill="1"/>
  </cellXfs>
  <cellStyles count="4">
    <cellStyle name="Millares" xfId="1" builtinId="3"/>
    <cellStyle name="Normal" xfId="0" builtinId="0"/>
    <cellStyle name="Normal 3" xfId="2"/>
    <cellStyle name="Título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59</xdr:row>
      <xdr:rowOff>85726</xdr:rowOff>
    </xdr:from>
    <xdr:to>
      <xdr:col>8</xdr:col>
      <xdr:colOff>409575</xdr:colOff>
      <xdr:row>73</xdr:row>
      <xdr:rowOff>38100</xdr:rowOff>
    </xdr:to>
    <xdr:sp macro="" textlink="">
      <xdr:nvSpPr>
        <xdr:cNvPr id="2" name="2 CuadroTexto"/>
        <xdr:cNvSpPr txBox="1"/>
      </xdr:nvSpPr>
      <xdr:spPr>
        <a:xfrm>
          <a:off x="9525" y="11296651"/>
          <a:ext cx="9867900" cy="2619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 ________________________________________________________                                              </a:t>
          </a:r>
          <a:r>
            <a:rPr lang="es-MX" sz="1100" baseline="0"/>
            <a:t> _</a:t>
          </a:r>
          <a:r>
            <a:rPr lang="es-MX" sz="1100"/>
            <a:t>________________________________________________________           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/>
            <a:t>                                    </a:t>
          </a:r>
          <a:r>
            <a:rPr lang="es-MX" sz="1100" baseline="0"/>
            <a:t>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L.C. ANA LAURA ORTIZ FLORES                                                                                                             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L.C. MATILDE ORTEGA MARTINEZ</a:t>
          </a:r>
          <a:r>
            <a:rPr lang="es-MX" sz="1100"/>
            <a:t>                                                          </a:t>
          </a:r>
        </a:p>
        <a:p>
          <a:r>
            <a:rPr lang="es-MX" sz="1100"/>
            <a:t>                   </a:t>
          </a:r>
          <a:r>
            <a:rPr lang="es-MX" sz="1100" baseline="0"/>
            <a:t>     </a:t>
          </a:r>
          <a:r>
            <a:rPr lang="es-MX" sz="1100"/>
            <a:t>                    TESORERA MUNICIPAL                                                                                                                                       SINDICO HACENDARIO </a:t>
          </a:r>
        </a:p>
        <a:p>
          <a:endParaRPr lang="es-MX" sz="1100"/>
        </a:p>
        <a:p>
          <a:endParaRPr lang="es-MX" sz="1100"/>
        </a:p>
        <a:p>
          <a:r>
            <a:rPr lang="es-MX" sz="1100"/>
            <a:t>                                                     </a:t>
          </a:r>
        </a:p>
        <a:p>
          <a:endParaRPr lang="es-MX" sz="1100"/>
        </a:p>
        <a:p>
          <a:r>
            <a:rPr lang="es-MX" sz="1100"/>
            <a:t>                                                                                            __________________________________________________________</a:t>
          </a:r>
        </a:p>
        <a:p>
          <a:r>
            <a:rPr lang="es-MX" sz="1100"/>
            <a:t>                                                          </a:t>
          </a:r>
          <a:r>
            <a:rPr lang="es-MX" sz="1100" baseline="0"/>
            <a:t>   </a:t>
          </a:r>
          <a:r>
            <a:rPr lang="es-MX" sz="1100"/>
            <a:t> </a:t>
          </a:r>
          <a:r>
            <a:rPr lang="es-MX" sz="1100" baseline="0"/>
            <a:t>                                                                     LIC. ISRAEL JORGE FELIX SOTO</a:t>
          </a:r>
          <a:endParaRPr lang="es-MX" sz="1100"/>
        </a:p>
        <a:p>
          <a:r>
            <a:rPr lang="es-MX" sz="1100"/>
            <a:t>                                                                                                                                       PRESIDENTE MUNICIPAL</a:t>
          </a:r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Publi-HM12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H59"/>
  <sheetViews>
    <sheetView tabSelected="1" view="pageBreakPreview" zoomScaleNormal="100" zoomScaleSheetLayoutView="100" workbookViewId="0">
      <selection activeCell="C29" sqref="C29"/>
    </sheetView>
  </sheetViews>
  <sheetFormatPr baseColWidth="10" defaultRowHeight="15" x14ac:dyDescent="0.25"/>
  <cols>
    <col min="1" max="1" width="3.28515625" bestFit="1" customWidth="1"/>
    <col min="2" max="2" width="35.85546875" customWidth="1"/>
    <col min="3" max="8" width="17.140625" customWidth="1"/>
  </cols>
  <sheetData>
    <row r="1" spans="1:8" ht="18.75" x14ac:dyDescent="0.3">
      <c r="A1" s="9" t="s">
        <v>71</v>
      </c>
      <c r="B1" s="9"/>
      <c r="C1" s="9"/>
      <c r="D1" s="9"/>
      <c r="E1" s="9"/>
      <c r="F1" s="9"/>
      <c r="G1" s="9"/>
      <c r="H1" s="9"/>
    </row>
    <row r="2" spans="1:8" ht="5.25" customHeight="1" x14ac:dyDescent="0.3">
      <c r="A2" s="2"/>
      <c r="B2" s="3"/>
      <c r="C2" s="4"/>
      <c r="D2" s="4"/>
      <c r="E2" s="4"/>
      <c r="F2" s="4"/>
      <c r="G2" s="5"/>
      <c r="H2" s="5"/>
    </row>
    <row r="3" spans="1:8" ht="18.75" x14ac:dyDescent="0.3">
      <c r="A3" s="9" t="s">
        <v>82</v>
      </c>
      <c r="B3" s="9"/>
      <c r="C3" s="9"/>
      <c r="D3" s="9"/>
      <c r="E3" s="9"/>
      <c r="F3" s="9"/>
      <c r="G3" s="9"/>
      <c r="H3" s="9"/>
    </row>
    <row r="4" spans="1:8" ht="18.75" x14ac:dyDescent="0.3">
      <c r="A4" s="9" t="s">
        <v>72</v>
      </c>
      <c r="B4" s="9"/>
      <c r="C4" s="9"/>
      <c r="D4" s="9"/>
      <c r="E4" s="9"/>
      <c r="F4" s="9"/>
      <c r="G4" s="9"/>
      <c r="H4" s="9"/>
    </row>
    <row r="5" spans="1:8" ht="18.75" x14ac:dyDescent="0.3">
      <c r="A5" s="9" t="s">
        <v>83</v>
      </c>
      <c r="B5" s="9"/>
      <c r="C5" s="9"/>
      <c r="D5" s="9"/>
      <c r="E5" s="9"/>
      <c r="F5" s="9"/>
      <c r="G5" s="9"/>
      <c r="H5" s="9"/>
    </row>
    <row r="6" spans="1:8" s="6" customFormat="1" x14ac:dyDescent="0.25"/>
    <row r="7" spans="1:8" s="6" customFormat="1" x14ac:dyDescent="0.25">
      <c r="C7" s="6" t="s">
        <v>1</v>
      </c>
      <c r="D7" s="6" t="s">
        <v>2</v>
      </c>
      <c r="E7" s="6" t="s">
        <v>1</v>
      </c>
      <c r="F7" s="6" t="s">
        <v>1</v>
      </c>
      <c r="G7" s="6" t="s">
        <v>1</v>
      </c>
      <c r="H7" s="6" t="s">
        <v>73</v>
      </c>
    </row>
    <row r="8" spans="1:8" s="6" customFormat="1" x14ac:dyDescent="0.25">
      <c r="B8" s="6" t="s">
        <v>0</v>
      </c>
      <c r="C8" s="6" t="s">
        <v>3</v>
      </c>
      <c r="D8" s="6" t="s">
        <v>4</v>
      </c>
      <c r="E8" s="6" t="s">
        <v>5</v>
      </c>
      <c r="F8" s="6" t="s">
        <v>6</v>
      </c>
      <c r="G8" s="6" t="s">
        <v>7</v>
      </c>
    </row>
    <row r="9" spans="1:8" s="6" customFormat="1" x14ac:dyDescent="0.25">
      <c r="C9" s="6">
        <v>-1</v>
      </c>
      <c r="D9" s="6">
        <v>-2</v>
      </c>
      <c r="E9" s="6" t="s">
        <v>8</v>
      </c>
      <c r="F9" s="6">
        <v>-4</v>
      </c>
      <c r="G9" s="6">
        <v>-5</v>
      </c>
      <c r="H9" s="6" t="s">
        <v>74</v>
      </c>
    </row>
    <row r="10" spans="1:8" s="2" customFormat="1" ht="7.5" customHeight="1" x14ac:dyDescent="0.25">
      <c r="A10" s="2" t="s">
        <v>9</v>
      </c>
      <c r="B10" s="2" t="s">
        <v>10</v>
      </c>
      <c r="C10" s="2" t="s">
        <v>11</v>
      </c>
      <c r="D10" s="2" t="s">
        <v>11</v>
      </c>
      <c r="E10" s="2" t="s">
        <v>11</v>
      </c>
      <c r="F10" s="2" t="s">
        <v>11</v>
      </c>
      <c r="G10" s="2" t="s">
        <v>11</v>
      </c>
      <c r="H10" s="2" t="s">
        <v>75</v>
      </c>
    </row>
    <row r="11" spans="1:8" x14ac:dyDescent="0.25">
      <c r="C11" s="1"/>
      <c r="D11" s="1"/>
      <c r="E11" s="1"/>
      <c r="F11" s="1"/>
      <c r="G11" s="1"/>
      <c r="H11" s="1"/>
    </row>
    <row r="12" spans="1:8" s="7" customFormat="1" x14ac:dyDescent="0.25">
      <c r="B12" s="7" t="s">
        <v>12</v>
      </c>
      <c r="C12" s="8">
        <f>+C14+C17+C28+C34+C38+C44</f>
        <v>424689787.51999998</v>
      </c>
      <c r="D12" s="8">
        <f t="shared" ref="D12:H12" si="0">+D14+D17+D28+D34+D38+D44</f>
        <v>55132856.679999992</v>
      </c>
      <c r="E12" s="8">
        <f t="shared" si="0"/>
        <v>479822644.19999999</v>
      </c>
      <c r="F12" s="8">
        <f t="shared" si="0"/>
        <v>266158005.13000003</v>
      </c>
      <c r="G12" s="8">
        <f t="shared" si="0"/>
        <v>266111455.13</v>
      </c>
      <c r="H12" s="8">
        <f t="shared" si="0"/>
        <v>213664639.06999993</v>
      </c>
    </row>
    <row r="13" spans="1:8" s="7" customFormat="1" x14ac:dyDescent="0.25">
      <c r="B13" s="7" t="s">
        <v>13</v>
      </c>
      <c r="C13" s="8"/>
      <c r="D13" s="8"/>
      <c r="E13" s="8"/>
      <c r="F13" s="8"/>
      <c r="G13" s="8"/>
      <c r="H13" s="8"/>
    </row>
    <row r="14" spans="1:8" s="7" customFormat="1" x14ac:dyDescent="0.25">
      <c r="B14" s="7" t="s">
        <v>14</v>
      </c>
      <c r="C14" s="8">
        <f>+C15+C16</f>
        <v>21842965</v>
      </c>
      <c r="D14" s="8">
        <f t="shared" ref="D14:H14" si="1">+D15+D16</f>
        <v>9887825.5</v>
      </c>
      <c r="E14" s="8">
        <f t="shared" si="1"/>
        <v>31730790.5</v>
      </c>
      <c r="F14" s="8">
        <f t="shared" si="1"/>
        <v>21109950.440000001</v>
      </c>
      <c r="G14" s="8">
        <f t="shared" si="1"/>
        <v>21109950.440000001</v>
      </c>
      <c r="H14" s="8">
        <f t="shared" si="1"/>
        <v>10620840.059999999</v>
      </c>
    </row>
    <row r="15" spans="1:8" s="10" customFormat="1" x14ac:dyDescent="0.25">
      <c r="A15" s="10" t="s">
        <v>15</v>
      </c>
      <c r="B15" s="10" t="s">
        <v>16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</row>
    <row r="16" spans="1:8" s="10" customFormat="1" x14ac:dyDescent="0.25">
      <c r="A16" s="10" t="s">
        <v>17</v>
      </c>
      <c r="B16" s="10" t="s">
        <v>18</v>
      </c>
      <c r="C16" s="11">
        <v>21842965</v>
      </c>
      <c r="D16" s="11">
        <f>+E16-C16</f>
        <v>9887825.5</v>
      </c>
      <c r="E16" s="11">
        <v>31730790.5</v>
      </c>
      <c r="F16" s="11">
        <v>21109950.440000001</v>
      </c>
      <c r="G16" s="11">
        <f>+F16</f>
        <v>21109950.440000001</v>
      </c>
      <c r="H16" s="11">
        <f>+E16-F16</f>
        <v>10620840.059999999</v>
      </c>
    </row>
    <row r="17" spans="1:8" s="12" customFormat="1" x14ac:dyDescent="0.25">
      <c r="B17" s="12" t="s">
        <v>19</v>
      </c>
      <c r="C17" s="13">
        <f>+C18+C19+C20+C22+C23+C24+C26+C27</f>
        <v>308537453.76999998</v>
      </c>
      <c r="D17" s="13">
        <f>+D18+D19+D20+D22+D23+D24+D26+D27</f>
        <v>38261747.949999996</v>
      </c>
      <c r="E17" s="13">
        <f>+E18+E19+E20+E22+E23+E24+E26+E27</f>
        <v>346799201.71999997</v>
      </c>
      <c r="F17" s="13">
        <f t="shared" ref="F17:J17" si="2">+F18+F19+F20+F22+F23+F24+F26+F27</f>
        <v>180427625.27000004</v>
      </c>
      <c r="G17" s="13">
        <f t="shared" si="2"/>
        <v>180381075.27000001</v>
      </c>
      <c r="H17" s="13">
        <f t="shared" si="2"/>
        <v>166371576.44999993</v>
      </c>
    </row>
    <row r="18" spans="1:8" s="10" customFormat="1" x14ac:dyDescent="0.25">
      <c r="A18" s="10" t="s">
        <v>20</v>
      </c>
      <c r="B18" s="10" t="s">
        <v>21</v>
      </c>
      <c r="C18" s="11">
        <v>268497238.76999998</v>
      </c>
      <c r="D18" s="11">
        <f>+E18-C18</f>
        <v>32080762.939999998</v>
      </c>
      <c r="E18" s="11">
        <v>300578001.70999998</v>
      </c>
      <c r="F18" s="11">
        <v>167486099.08000004</v>
      </c>
      <c r="G18" s="11">
        <f>167486099.08-46550</f>
        <v>167439549.08000001</v>
      </c>
      <c r="H18" s="11">
        <f>+E18-F18</f>
        <v>133091902.62999994</v>
      </c>
    </row>
    <row r="19" spans="1:8" s="10" customFormat="1" x14ac:dyDescent="0.25">
      <c r="A19" s="10" t="s">
        <v>22</v>
      </c>
      <c r="B19" s="10" t="s">
        <v>23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</row>
    <row r="20" spans="1:8" s="10" customFormat="1" x14ac:dyDescent="0.25">
      <c r="A20" s="10" t="s">
        <v>24</v>
      </c>
      <c r="B20" s="10" t="s">
        <v>76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</row>
    <row r="21" spans="1:8" s="10" customFormat="1" x14ac:dyDescent="0.25">
      <c r="B21" s="10" t="s">
        <v>77</v>
      </c>
      <c r="C21" s="11"/>
      <c r="D21" s="11"/>
      <c r="E21" s="11"/>
      <c r="F21" s="11"/>
      <c r="G21" s="11"/>
      <c r="H21" s="11"/>
    </row>
    <row r="22" spans="1:8" s="10" customFormat="1" x14ac:dyDescent="0.25">
      <c r="A22" s="10" t="s">
        <v>25</v>
      </c>
      <c r="B22" s="10" t="s">
        <v>26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</row>
    <row r="23" spans="1:8" s="10" customFormat="1" x14ac:dyDescent="0.25">
      <c r="A23" s="10" t="s">
        <v>27</v>
      </c>
      <c r="B23" s="10" t="s">
        <v>28</v>
      </c>
      <c r="C23" s="11">
        <v>14364002</v>
      </c>
      <c r="D23" s="11">
        <f>+E23-C23</f>
        <v>-271788.99000000022</v>
      </c>
      <c r="E23" s="11">
        <v>14092213.01</v>
      </c>
      <c r="F23" s="11">
        <v>8556987.2599999998</v>
      </c>
      <c r="G23" s="11">
        <f>+F23</f>
        <v>8556987.2599999998</v>
      </c>
      <c r="H23" s="11">
        <f>+E23-F23</f>
        <v>5535225.75</v>
      </c>
    </row>
    <row r="24" spans="1:8" s="10" customFormat="1" x14ac:dyDescent="0.25">
      <c r="A24" s="10" t="s">
        <v>29</v>
      </c>
      <c r="B24" s="10" t="s">
        <v>78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</row>
    <row r="25" spans="1:8" s="10" customFormat="1" x14ac:dyDescent="0.25">
      <c r="B25" s="10" t="s">
        <v>79</v>
      </c>
      <c r="C25" s="11"/>
      <c r="D25" s="11"/>
      <c r="E25" s="11"/>
      <c r="F25" s="11"/>
      <c r="G25" s="11"/>
      <c r="H25" s="11"/>
    </row>
    <row r="26" spans="1:8" s="10" customFormat="1" x14ac:dyDescent="0.25">
      <c r="A26" s="10" t="s">
        <v>30</v>
      </c>
      <c r="B26" s="10" t="s">
        <v>31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</row>
    <row r="27" spans="1:8" s="10" customFormat="1" x14ac:dyDescent="0.25">
      <c r="A27" s="10" t="s">
        <v>32</v>
      </c>
      <c r="B27" s="10" t="s">
        <v>33</v>
      </c>
      <c r="C27" s="11">
        <v>25676213</v>
      </c>
      <c r="D27" s="11">
        <f>+E27-C27</f>
        <v>6452774</v>
      </c>
      <c r="E27" s="11">
        <v>32128987</v>
      </c>
      <c r="F27" s="11">
        <v>4384538.93</v>
      </c>
      <c r="G27" s="11">
        <f>+F27</f>
        <v>4384538.93</v>
      </c>
      <c r="H27" s="11">
        <f>+E27-F27</f>
        <v>27744448.07</v>
      </c>
    </row>
    <row r="28" spans="1:8" s="12" customFormat="1" x14ac:dyDescent="0.25">
      <c r="B28" s="12" t="s">
        <v>34</v>
      </c>
      <c r="C28" s="13">
        <f>+C29+C31+C33</f>
        <v>90098239.75</v>
      </c>
      <c r="D28" s="13">
        <f t="shared" ref="D28:H28" si="3">+D29+D31+D33</f>
        <v>10518101.809999995</v>
      </c>
      <c r="E28" s="13">
        <f t="shared" si="3"/>
        <v>100616341.56</v>
      </c>
      <c r="F28" s="13">
        <f t="shared" si="3"/>
        <v>64134400</v>
      </c>
      <c r="G28" s="13">
        <f t="shared" si="3"/>
        <v>64134400</v>
      </c>
      <c r="H28" s="13">
        <f t="shared" si="3"/>
        <v>36481941.559999995</v>
      </c>
    </row>
    <row r="29" spans="1:8" s="10" customFormat="1" x14ac:dyDescent="0.25">
      <c r="A29" s="10" t="s">
        <v>35</v>
      </c>
      <c r="B29" s="10" t="s">
        <v>36</v>
      </c>
      <c r="C29" s="11">
        <v>86056484.75</v>
      </c>
      <c r="D29" s="11">
        <f>+E29-C29</f>
        <v>9840764.5199999958</v>
      </c>
      <c r="E29" s="11">
        <v>95897249.269999996</v>
      </c>
      <c r="F29" s="11">
        <v>61613679.020000003</v>
      </c>
      <c r="G29" s="11">
        <f>+F29</f>
        <v>61613679.020000003</v>
      </c>
      <c r="H29" s="11">
        <f>+E29-F29</f>
        <v>34283570.249999993</v>
      </c>
    </row>
    <row r="30" spans="1:8" s="10" customFormat="1" x14ac:dyDescent="0.25">
      <c r="B30" s="10" t="s">
        <v>37</v>
      </c>
      <c r="C30" s="11"/>
      <c r="D30" s="11"/>
      <c r="E30" s="11"/>
      <c r="F30" s="11"/>
      <c r="G30" s="11"/>
      <c r="H30" s="11"/>
    </row>
    <row r="31" spans="1:8" s="10" customFormat="1" x14ac:dyDescent="0.25">
      <c r="A31" s="10" t="s">
        <v>38</v>
      </c>
      <c r="B31" s="10" t="s">
        <v>39</v>
      </c>
      <c r="C31" s="11">
        <v>4041755</v>
      </c>
      <c r="D31" s="11">
        <f>+E31-C31</f>
        <v>677337.29</v>
      </c>
      <c r="E31" s="11">
        <v>4719092.29</v>
      </c>
      <c r="F31" s="11">
        <v>2520720.98</v>
      </c>
      <c r="G31" s="11">
        <f>+F31</f>
        <v>2520720.98</v>
      </c>
      <c r="H31" s="11">
        <f>+E31-F31</f>
        <v>2198371.31</v>
      </c>
    </row>
    <row r="32" spans="1:8" s="10" customFormat="1" x14ac:dyDescent="0.25">
      <c r="B32" s="10" t="s">
        <v>40</v>
      </c>
      <c r="C32" s="11"/>
      <c r="D32" s="11"/>
      <c r="E32" s="11"/>
      <c r="F32" s="11"/>
      <c r="G32" s="11"/>
      <c r="H32" s="11"/>
    </row>
    <row r="33" spans="1:8" s="10" customFormat="1" x14ac:dyDescent="0.25">
      <c r="A33" s="10" t="s">
        <v>41</v>
      </c>
      <c r="B33" s="10" t="s">
        <v>42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</row>
    <row r="34" spans="1:8" s="12" customFormat="1" x14ac:dyDescent="0.25">
      <c r="B34" s="12" t="s">
        <v>43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</row>
    <row r="35" spans="1:8" s="10" customFormat="1" x14ac:dyDescent="0.25">
      <c r="A35" s="10" t="s">
        <v>44</v>
      </c>
      <c r="B35" s="10" t="s">
        <v>45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</row>
    <row r="36" spans="1:8" s="10" customFormat="1" x14ac:dyDescent="0.25">
      <c r="B36" s="10" t="s">
        <v>46</v>
      </c>
      <c r="C36" s="11"/>
      <c r="D36" s="11"/>
      <c r="E36" s="11"/>
      <c r="F36" s="11"/>
      <c r="G36" s="11"/>
      <c r="H36" s="11"/>
    </row>
    <row r="37" spans="1:8" s="10" customFormat="1" x14ac:dyDescent="0.25">
      <c r="A37" s="10" t="s">
        <v>47</v>
      </c>
      <c r="B37" s="10" t="s">
        <v>48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</row>
    <row r="38" spans="1:8" s="12" customFormat="1" x14ac:dyDescent="0.25">
      <c r="B38" s="12" t="s">
        <v>49</v>
      </c>
      <c r="C38" s="13">
        <f>+C39</f>
        <v>4211129</v>
      </c>
      <c r="D38" s="13">
        <f t="shared" ref="D38:H38" si="4">+D39</f>
        <v>-3534818.58</v>
      </c>
      <c r="E38" s="13">
        <f t="shared" si="4"/>
        <v>676310.42</v>
      </c>
      <c r="F38" s="13">
        <f t="shared" si="4"/>
        <v>486029.42</v>
      </c>
      <c r="G38" s="13">
        <f t="shared" si="4"/>
        <v>486029.42</v>
      </c>
      <c r="H38" s="13">
        <f t="shared" si="4"/>
        <v>190281.00000000006</v>
      </c>
    </row>
    <row r="39" spans="1:8" s="10" customFormat="1" x14ac:dyDescent="0.25">
      <c r="A39" s="10" t="s">
        <v>50</v>
      </c>
      <c r="B39" s="10" t="s">
        <v>51</v>
      </c>
      <c r="C39" s="11">
        <v>4211129</v>
      </c>
      <c r="D39" s="11">
        <f>+E39-C39</f>
        <v>-3534818.58</v>
      </c>
      <c r="E39" s="11">
        <v>676310.42</v>
      </c>
      <c r="F39" s="11">
        <v>486029.42</v>
      </c>
      <c r="G39" s="11">
        <f>+F39</f>
        <v>486029.42</v>
      </c>
      <c r="H39" s="11">
        <f>+E39-F39</f>
        <v>190281.00000000006</v>
      </c>
    </row>
    <row r="40" spans="1:8" s="10" customFormat="1" x14ac:dyDescent="0.25">
      <c r="A40" s="10" t="s">
        <v>52</v>
      </c>
      <c r="B40" s="10" t="s">
        <v>53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</row>
    <row r="41" spans="1:8" s="10" customFormat="1" x14ac:dyDescent="0.25">
      <c r="A41" s="10" t="s">
        <v>54</v>
      </c>
      <c r="B41" s="10" t="s">
        <v>55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</row>
    <row r="42" spans="1:8" s="10" customFormat="1" x14ac:dyDescent="0.25">
      <c r="A42" s="10" t="s">
        <v>56</v>
      </c>
      <c r="B42" s="10" t="s">
        <v>57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</row>
    <row r="43" spans="1:8" s="10" customFormat="1" x14ac:dyDescent="0.25">
      <c r="B43" s="10" t="s">
        <v>58</v>
      </c>
      <c r="C43" s="11"/>
      <c r="D43" s="11"/>
      <c r="E43" s="11"/>
      <c r="F43" s="11"/>
      <c r="G43" s="11"/>
      <c r="H43" s="11"/>
    </row>
    <row r="44" spans="1:8" s="12" customFormat="1" x14ac:dyDescent="0.25">
      <c r="B44" s="12" t="s">
        <v>59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</row>
    <row r="45" spans="1:8" s="10" customFormat="1" x14ac:dyDescent="0.25">
      <c r="A45" s="10" t="s">
        <v>60</v>
      </c>
      <c r="B45" s="10" t="s">
        <v>61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</row>
    <row r="46" spans="1:8" s="10" customFormat="1" x14ac:dyDescent="0.25">
      <c r="C46" s="11"/>
      <c r="D46" s="11"/>
      <c r="E46" s="11"/>
      <c r="F46" s="11"/>
      <c r="G46" s="11"/>
      <c r="H46" s="11"/>
    </row>
    <row r="47" spans="1:8" s="10" customFormat="1" x14ac:dyDescent="0.25">
      <c r="A47" s="10" t="s">
        <v>62</v>
      </c>
      <c r="B47" s="10" t="s">
        <v>63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</row>
    <row r="48" spans="1:8" s="10" customFormat="1" x14ac:dyDescent="0.25">
      <c r="B48" s="10" t="s">
        <v>64</v>
      </c>
      <c r="C48" s="11"/>
      <c r="D48" s="11"/>
      <c r="E48" s="11"/>
      <c r="F48" s="11"/>
      <c r="G48" s="11"/>
      <c r="H48" s="11"/>
    </row>
    <row r="49" spans="1:8" s="10" customFormat="1" x14ac:dyDescent="0.25">
      <c r="C49" s="11"/>
      <c r="D49" s="11"/>
      <c r="E49" s="11"/>
      <c r="F49" s="11"/>
      <c r="G49" s="11"/>
      <c r="H49" s="11"/>
    </row>
    <row r="50" spans="1:8" s="10" customFormat="1" x14ac:dyDescent="0.25">
      <c r="A50" s="10" t="s">
        <v>65</v>
      </c>
      <c r="B50" s="10" t="s">
        <v>66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</row>
    <row r="51" spans="1:8" s="10" customFormat="1" x14ac:dyDescent="0.25">
      <c r="B51" s="10" t="s">
        <v>67</v>
      </c>
      <c r="C51" s="11"/>
      <c r="D51" s="11"/>
      <c r="E51" s="11"/>
      <c r="F51" s="11"/>
      <c r="G51" s="11"/>
      <c r="H51" s="11"/>
    </row>
    <row r="52" spans="1:8" s="10" customFormat="1" x14ac:dyDescent="0.25">
      <c r="C52" s="11"/>
      <c r="D52" s="11"/>
      <c r="E52" s="11"/>
      <c r="F52" s="11"/>
      <c r="G52" s="11"/>
      <c r="H52" s="11"/>
    </row>
    <row r="53" spans="1:8" s="10" customFormat="1" x14ac:dyDescent="0.25">
      <c r="A53" s="10" t="s">
        <v>68</v>
      </c>
      <c r="B53" s="10" t="s">
        <v>80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</row>
    <row r="54" spans="1:8" s="10" customFormat="1" x14ac:dyDescent="0.25">
      <c r="B54" s="10" t="s">
        <v>81</v>
      </c>
      <c r="C54" s="11"/>
      <c r="D54" s="11"/>
      <c r="E54" s="11"/>
      <c r="F54" s="11"/>
      <c r="G54" s="11"/>
      <c r="H54" s="11"/>
    </row>
    <row r="55" spans="1:8" s="10" customFormat="1" x14ac:dyDescent="0.25">
      <c r="C55" s="11" t="s">
        <v>69</v>
      </c>
      <c r="D55" s="11" t="s">
        <v>69</v>
      </c>
      <c r="E55" s="11" t="s">
        <v>69</v>
      </c>
      <c r="F55" s="11" t="s">
        <v>69</v>
      </c>
      <c r="G55" s="11" t="s">
        <v>69</v>
      </c>
      <c r="H55" s="11" t="s">
        <v>69</v>
      </c>
    </row>
    <row r="56" spans="1:8" s="12" customFormat="1" x14ac:dyDescent="0.25">
      <c r="B56" s="12" t="s">
        <v>70</v>
      </c>
      <c r="C56" s="13">
        <f>+C14+C17+C28+C34+C38+C44</f>
        <v>424689787.51999998</v>
      </c>
      <c r="D56" s="13">
        <f t="shared" ref="D56:H56" si="5">+D14+D17+D28+D34+D38+D44</f>
        <v>55132856.679999992</v>
      </c>
      <c r="E56" s="13">
        <f t="shared" si="5"/>
        <v>479822644.19999999</v>
      </c>
      <c r="F56" s="13">
        <f t="shared" si="5"/>
        <v>266158005.13000003</v>
      </c>
      <c r="G56" s="13">
        <f t="shared" si="5"/>
        <v>266111455.13</v>
      </c>
      <c r="H56" s="13">
        <f t="shared" si="5"/>
        <v>213664639.06999993</v>
      </c>
    </row>
    <row r="57" spans="1:8" s="10" customFormat="1" x14ac:dyDescent="0.25">
      <c r="C57" s="11" t="s">
        <v>69</v>
      </c>
      <c r="D57" s="11" t="s">
        <v>69</v>
      </c>
      <c r="E57" s="11" t="s">
        <v>69</v>
      </c>
      <c r="F57" s="11" t="s">
        <v>69</v>
      </c>
      <c r="G57" s="11" t="s">
        <v>69</v>
      </c>
      <c r="H57" s="11" t="s">
        <v>69</v>
      </c>
    </row>
    <row r="58" spans="1:8" x14ac:dyDescent="0.25">
      <c r="C58" s="1"/>
      <c r="D58" s="1"/>
      <c r="E58" s="1"/>
      <c r="F58" s="1"/>
      <c r="G58" s="1"/>
      <c r="H58" s="1"/>
    </row>
    <row r="59" spans="1:8" x14ac:dyDescent="0.25">
      <c r="C59" s="1"/>
    </row>
  </sheetData>
  <mergeCells count="4">
    <mergeCell ref="A1:H1"/>
    <mergeCell ref="A3:H3"/>
    <mergeCell ref="A4:H4"/>
    <mergeCell ref="A5:H5"/>
  </mergeCells>
  <printOptions horizontalCentered="1"/>
  <pageMargins left="0.59055118110236227" right="0.59055118110236227" top="0.78740157480314965" bottom="0.98425196850393704" header="0.31496062992125984" footer="0.31496062992125984"/>
  <pageSetup scale="61" orientation="portrait" r:id="rId1"/>
  <rowBreaks count="1" manualBreakCount="1">
    <brk id="73" max="7" man="1"/>
  </rowBreaks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EAEPECP</vt:lpstr>
      <vt:lpstr>EAEPECP!Área_de_impresión</vt:lpstr>
      <vt:lpstr>EAEPECP!Publi_HM12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 Mercedes</dc:creator>
  <cp:lastModifiedBy>CONTABILIDAD2</cp:lastModifiedBy>
  <cp:lastPrinted>2021-10-07T22:39:03Z</cp:lastPrinted>
  <dcterms:created xsi:type="dcterms:W3CDTF">2021-01-08T16:16:43Z</dcterms:created>
  <dcterms:modified xsi:type="dcterms:W3CDTF">2021-10-07T22:39:16Z</dcterms:modified>
</cp:coreProperties>
</file>