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ÚBLICA 3ER TRIMESTRE 2021 SAO\1. EDO. ANALIT. ING\"/>
    </mc:Choice>
  </mc:AlternateContent>
  <bookViews>
    <workbookView xWindow="0" yWindow="0" windowWidth="24000" windowHeight="9735"/>
  </bookViews>
  <sheets>
    <sheet name="EAIP" sheetId="11" r:id="rId1"/>
    <sheet name="EAIPFF" sheetId="13" r:id="rId2"/>
  </sheets>
  <definedNames>
    <definedName name="_xlnm._FilterDatabase" localSheetId="0" hidden="1">EAIP!$A$6:$H$131</definedName>
    <definedName name="_xlnm.Print_Area" localSheetId="0">EAIP!$A$1:$H$154</definedName>
    <definedName name="_xlnm.Print_Area" localSheetId="1">EAIPFF!$A$1:$F$196</definedName>
    <definedName name="_xlnm.Print_Titles" localSheetId="0">EAIP!$1:$7</definedName>
    <definedName name="_xlnm.Print_Titles" localSheetId="1">EAIPFF!$1:$7</definedName>
  </definedNames>
  <calcPr calcId="162913"/>
</workbook>
</file>

<file path=xl/calcChain.xml><?xml version="1.0" encoding="utf-8"?>
<calcChain xmlns="http://schemas.openxmlformats.org/spreadsheetml/2006/main">
  <c r="F172" i="13" l="1"/>
  <c r="E172" i="13"/>
  <c r="D172" i="13"/>
  <c r="C172" i="13"/>
  <c r="F168" i="13"/>
  <c r="E168" i="13"/>
  <c r="D168" i="13"/>
  <c r="C168" i="13"/>
  <c r="F163" i="13"/>
  <c r="E163" i="13"/>
  <c r="D163" i="13"/>
  <c r="C163" i="13"/>
  <c r="F158" i="13"/>
  <c r="E158" i="13"/>
  <c r="D158" i="13"/>
  <c r="C158" i="13"/>
  <c r="F153" i="13"/>
  <c r="E153" i="13"/>
  <c r="D153" i="13"/>
  <c r="C153" i="13"/>
  <c r="F148" i="13"/>
  <c r="E148" i="13"/>
  <c r="D148" i="13"/>
  <c r="C148" i="13"/>
  <c r="F143" i="13"/>
  <c r="E143" i="13"/>
  <c r="D143" i="13"/>
  <c r="C143" i="13"/>
  <c r="F138" i="13"/>
  <c r="E138" i="13"/>
  <c r="D138" i="13"/>
  <c r="C138" i="13"/>
  <c r="F133" i="13"/>
  <c r="E133" i="13"/>
  <c r="D133" i="13"/>
  <c r="C133" i="13"/>
  <c r="F128" i="13"/>
  <c r="E128" i="13"/>
  <c r="D128" i="13"/>
  <c r="C128" i="13"/>
  <c r="F123" i="13"/>
  <c r="E123" i="13"/>
  <c r="D123" i="13"/>
  <c r="C123" i="13"/>
  <c r="F118" i="13"/>
  <c r="E118" i="13"/>
  <c r="D118" i="13"/>
  <c r="C118" i="13"/>
  <c r="F13" i="13"/>
  <c r="F175" i="13" s="1"/>
  <c r="E13" i="13"/>
  <c r="E175" i="13" s="1"/>
  <c r="D13" i="13"/>
  <c r="D175" i="13" s="1"/>
  <c r="C13" i="13"/>
  <c r="C175" i="13" s="1"/>
  <c r="H8" i="11" l="1"/>
  <c r="H130" i="11"/>
  <c r="G130" i="11"/>
  <c r="H11" i="11"/>
  <c r="H17" i="11"/>
  <c r="H12" i="11"/>
  <c r="H13" i="11"/>
  <c r="H14" i="11"/>
  <c r="H15" i="11"/>
  <c r="H18" i="11"/>
  <c r="H19" i="11"/>
  <c r="H20" i="11"/>
  <c r="H21" i="11"/>
  <c r="H22" i="11"/>
  <c r="H24" i="11"/>
  <c r="H26" i="11"/>
  <c r="H28" i="11"/>
  <c r="H30" i="11"/>
  <c r="H31" i="11"/>
  <c r="H32" i="11"/>
  <c r="H35" i="11"/>
  <c r="H38" i="11"/>
  <c r="H41" i="11"/>
  <c r="H44" i="11"/>
  <c r="H46" i="11"/>
  <c r="H48" i="11"/>
  <c r="H51" i="11"/>
  <c r="H53" i="11"/>
  <c r="H55" i="11"/>
  <c r="H57" i="11"/>
  <c r="H59" i="11"/>
  <c r="H62" i="11"/>
  <c r="H63" i="11"/>
  <c r="H66" i="11"/>
  <c r="H68" i="11"/>
  <c r="H69" i="11"/>
  <c r="H71" i="11"/>
  <c r="H73" i="11"/>
  <c r="H75" i="11"/>
  <c r="H78" i="11"/>
  <c r="H79" i="11"/>
  <c r="H82" i="11"/>
  <c r="H84" i="11"/>
  <c r="H85" i="11"/>
  <c r="H86" i="11"/>
  <c r="H87" i="11"/>
  <c r="H90" i="11"/>
  <c r="H91" i="11"/>
  <c r="H92" i="11"/>
  <c r="H93" i="11"/>
  <c r="H94" i="11"/>
  <c r="H97" i="11"/>
  <c r="H99" i="11"/>
  <c r="H100" i="11"/>
  <c r="H102" i="11"/>
  <c r="H104" i="11"/>
  <c r="H107" i="11"/>
  <c r="H108" i="11"/>
  <c r="H109" i="11"/>
  <c r="H110" i="11"/>
  <c r="H111" i="11"/>
  <c r="H112" i="11"/>
  <c r="H113" i="11"/>
  <c r="H114" i="11"/>
  <c r="H116" i="11"/>
  <c r="H118" i="11"/>
  <c r="H119" i="11"/>
  <c r="H120" i="11"/>
  <c r="H122" i="11"/>
  <c r="H124" i="11"/>
  <c r="H127" i="11"/>
  <c r="H128" i="11"/>
  <c r="G11" i="11"/>
  <c r="G12" i="11"/>
  <c r="G13" i="11"/>
  <c r="G14" i="11"/>
  <c r="G15" i="11"/>
  <c r="G17" i="11"/>
  <c r="G18" i="11"/>
  <c r="G19" i="11"/>
  <c r="G20" i="11"/>
  <c r="G21" i="11"/>
  <c r="G22" i="11"/>
  <c r="G24" i="11"/>
  <c r="G26" i="11"/>
  <c r="G28" i="11"/>
  <c r="G30" i="11"/>
  <c r="G31" i="11"/>
  <c r="G32" i="11"/>
  <c r="G35" i="11"/>
  <c r="G38" i="11"/>
  <c r="G41" i="11"/>
  <c r="G44" i="11"/>
  <c r="G46" i="11"/>
  <c r="G48" i="11"/>
  <c r="G51" i="11"/>
  <c r="G53" i="11"/>
  <c r="G55" i="11"/>
  <c r="G57" i="11"/>
  <c r="G59" i="11"/>
  <c r="G62" i="11"/>
  <c r="G63" i="11"/>
  <c r="G66" i="11"/>
  <c r="G68" i="11"/>
  <c r="G69" i="11"/>
  <c r="G71" i="11"/>
  <c r="G73" i="11"/>
  <c r="G75" i="11"/>
  <c r="G78" i="11"/>
  <c r="G79" i="11"/>
  <c r="G82" i="11"/>
  <c r="G84" i="11"/>
  <c r="G85" i="11"/>
  <c r="G86" i="11"/>
  <c r="G87" i="11"/>
  <c r="G90" i="11"/>
  <c r="G91" i="11"/>
  <c r="G92" i="11"/>
  <c r="G93" i="11"/>
  <c r="G94" i="11"/>
  <c r="G97" i="11"/>
  <c r="G99" i="11"/>
  <c r="G100" i="11"/>
  <c r="G102" i="11"/>
  <c r="G104" i="11"/>
  <c r="G107" i="11"/>
  <c r="G108" i="11"/>
  <c r="G109" i="11"/>
  <c r="G110" i="11"/>
  <c r="G111" i="11"/>
  <c r="G112" i="11"/>
  <c r="G113" i="11"/>
  <c r="G114" i="11"/>
  <c r="G116" i="11"/>
  <c r="G118" i="11"/>
  <c r="G119" i="11"/>
  <c r="G120" i="11"/>
  <c r="G122" i="11"/>
  <c r="G124" i="11"/>
  <c r="G127" i="11"/>
  <c r="G128" i="11"/>
  <c r="G8" i="11"/>
</calcChain>
</file>

<file path=xl/sharedStrings.xml><?xml version="1.0" encoding="utf-8"?>
<sst xmlns="http://schemas.openxmlformats.org/spreadsheetml/2006/main" count="526" uniqueCount="239">
  <si>
    <t>Número</t>
  </si>
  <si>
    <t>Nombre</t>
  </si>
  <si>
    <t>Estimado</t>
  </si>
  <si>
    <t>Modificado</t>
  </si>
  <si>
    <t>Devengado</t>
  </si>
  <si>
    <t>-----------------</t>
  </si>
  <si>
    <t>------------------</t>
  </si>
  <si>
    <t>1.1.2</t>
  </si>
  <si>
    <t>1.1.3</t>
  </si>
  <si>
    <t>IMPUESTO AL COMERCIO AMBULANTE</t>
  </si>
  <si>
    <t>1.2.1</t>
  </si>
  <si>
    <t>IMPUESTO PREDIAL URBANO</t>
  </si>
  <si>
    <t>1.2.2</t>
  </si>
  <si>
    <t>IMPUESTO PREDIAL RUSTICO</t>
  </si>
  <si>
    <t>1.2.3</t>
  </si>
  <si>
    <t>IMPUESTO PREDIAL EJIDAL</t>
  </si>
  <si>
    <t>1.2.4</t>
  </si>
  <si>
    <t>1.7.1</t>
  </si>
  <si>
    <t>ACCESORIOS DE LOS IMPUESTOS</t>
  </si>
  <si>
    <t>4.3.1</t>
  </si>
  <si>
    <t>4.3.2</t>
  </si>
  <si>
    <t>4.3.3</t>
  </si>
  <si>
    <t>4.3.5</t>
  </si>
  <si>
    <t>4.4.1</t>
  </si>
  <si>
    <t>DERECHOS POR REGISTRO FAMILIAR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</si>
  <si>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</si>
  <si>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</si>
  <si>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</si>
  <si>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</si>
  <si>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</si>
  <si>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</si>
  <si>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</si>
  <si>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</si>
  <si>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4.4.A</t>
  </si>
  <si>
    <t>4.4.B</t>
  </si>
  <si>
    <t>4.4.C</t>
  </si>
  <si>
    <t>4.4.D</t>
  </si>
  <si>
    <t>4.4.E</t>
  </si>
  <si>
    <t>DERECHOS POR SUPERVISION DE OBRA PUBLICA</t>
  </si>
  <si>
    <t>4.4.F</t>
  </si>
  <si>
    <t>4.5.1</t>
  </si>
  <si>
    <t>ACCESORIOS DE DERECHOS</t>
  </si>
  <si>
    <t>6.1.1</t>
  </si>
  <si>
    <t>INTERESES MORATORIOS</t>
  </si>
  <si>
    <t>6.1.2</t>
  </si>
  <si>
    <t>RECARGOS</t>
  </si>
  <si>
    <t>6.1.3</t>
  </si>
  <si>
    <t>6.1.4</t>
  </si>
  <si>
    <t>MULTAS FEDERALES NO FISCALES</t>
  </si>
  <si>
    <t>6.1.5</t>
  </si>
  <si>
    <t>TESOROS OCULTOS</t>
  </si>
  <si>
    <t>6.1.6</t>
  </si>
  <si>
    <t>BIENES Y HERENCIAS VACANTES</t>
  </si>
  <si>
    <t>6.1.7</t>
  </si>
  <si>
    <t>DONACIONES HECHAS A FAVOR DEL MUNICIPIO</t>
  </si>
  <si>
    <t>6.1.8</t>
  </si>
  <si>
    <t>6.1.9</t>
  </si>
  <si>
    <t>6.1.A</t>
  </si>
  <si>
    <t>INTERESES</t>
  </si>
  <si>
    <t>6.1.B</t>
  </si>
  <si>
    <t>6.1.C</t>
  </si>
  <si>
    <t>6.1.D</t>
  </si>
  <si>
    <t>8.1.1</t>
  </si>
  <si>
    <t>FONDO GENERAL DE PARTICIPACIONES</t>
  </si>
  <si>
    <t>8.1.2</t>
  </si>
  <si>
    <t>FONDO DE FOMENTO MUNCIPAL</t>
  </si>
  <si>
    <t>8.1.3</t>
  </si>
  <si>
    <t>FONDO DE FISCALIZACION</t>
  </si>
  <si>
    <t>8.1.4</t>
  </si>
  <si>
    <t>IMPUESTO SOBRE AUTOMOVILES NUEVOS (ISAN)</t>
  </si>
  <si>
    <t>8.1.5</t>
  </si>
  <si>
    <t>8.1.6</t>
  </si>
  <si>
    <t>8.1.7</t>
  </si>
  <si>
    <t>COMPENSACIONES DEL ISAN</t>
  </si>
  <si>
    <t>8.2.1</t>
  </si>
  <si>
    <t>8.2.2</t>
  </si>
  <si>
    <t>==================</t>
  </si>
  <si>
    <t>MUNICIPIO DE MINERAL DE LA REFORMA, HGO.</t>
  </si>
  <si>
    <t>4.3.4</t>
  </si>
  <si>
    <t>8.3.4</t>
  </si>
  <si>
    <t>4.3.6</t>
  </si>
  <si>
    <t>5.1.4</t>
  </si>
  <si>
    <t>5.1.5</t>
  </si>
  <si>
    <t>5.1.6</t>
  </si>
  <si>
    <t>5.1.7</t>
  </si>
  <si>
    <t>IMPUESTOS ECOLÓGICOS</t>
  </si>
  <si>
    <t>DERECHOS POR SERVICIO DE PANTEONES</t>
  </si>
  <si>
    <t>DERECHOS POR SRVICIOS DE LIMPIAS</t>
  </si>
  <si>
    <t>4.4.G</t>
  </si>
  <si>
    <t>ISR</t>
  </si>
  <si>
    <t>8.3.2</t>
  </si>
  <si>
    <t>FEIEF</t>
  </si>
  <si>
    <t>6.1.E</t>
  </si>
  <si>
    <t>MULTAS POR SANCIONES ADMINISTRATIVAS</t>
  </si>
  <si>
    <t>Por Recaudar</t>
  </si>
  <si>
    <t xml:space="preserve">Avance de Recaudacion </t>
  </si>
  <si>
    <t>4.3.7</t>
  </si>
  <si>
    <t>DERECHOS POR SERVICIOS DE AGUA POTABLE</t>
  </si>
  <si>
    <t>5.1.9</t>
  </si>
  <si>
    <t>5.1.A</t>
  </si>
  <si>
    <t>5.1.B</t>
  </si>
  <si>
    <t>LOS BIENES DE BENEFICIENCIA</t>
  </si>
  <si>
    <t>6.1.K</t>
  </si>
  <si>
    <t>CONTROL CANINO</t>
  </si>
  <si>
    <t>IMPUESTO SOBRE JUEGOS PERMITIDOS,</t>
  </si>
  <si>
    <t>ESPECTACULOS PUBLICOS, DIVERSIONES Y</t>
  </si>
  <si>
    <t>APARATOS MECANICOS O ELECTRO</t>
  </si>
  <si>
    <t>IMPUESTO SOBRE TRASLACION DE DOMINIO Y</t>
  </si>
  <si>
    <t>OTRAS OPERACIONES CON BIENES INMUEBLES</t>
  </si>
  <si>
    <t>DERECHOS POR SERVCIOS DE ALUMBRADO</t>
  </si>
  <si>
    <t>PUBLICO</t>
  </si>
  <si>
    <t>DERECHOS POR SERV. PRESTADOS EN MATERIA</t>
  </si>
  <si>
    <t>DE SEGURIDAD PUBLICA Y TRANSITO</t>
  </si>
  <si>
    <t>DERECHOS POR EXOEDICION, REVALIDACION Y</t>
  </si>
  <si>
    <t>CANJE ESTB. CON BEBIDAS ALCOHOLICAS</t>
  </si>
  <si>
    <t>DERECHOS POR USO DE RASTRO ,GUARDA Y</t>
  </si>
  <si>
    <t>MATANZA DE GANADO</t>
  </si>
  <si>
    <t>DERECHOS POR SERVICIOS CERTIFICACIONES</t>
  </si>
  <si>
    <t>LEGALIZACIONES Y EXPEDICION DE COPIAS</t>
  </si>
  <si>
    <t>CERTIFICADAS</t>
  </si>
  <si>
    <t>DERECHOS POR SERVICIOS DE EXPEDICION Y</t>
  </si>
  <si>
    <t>RENOVACION DE PLACA DE FUNCIONAMIENTO</t>
  </si>
  <si>
    <t>DE ESTABLECIMIENTOS COM</t>
  </si>
  <si>
    <t>DERECHOS POR EXPEDICION Y REVALIDACION</t>
  </si>
  <si>
    <t>DE LICENCIAS O PERMISOS PRA LA COLOC. Y</t>
  </si>
  <si>
    <t>EMISION DE ANUN. PUB</t>
  </si>
  <si>
    <t>DERECHOS POR LICENCIA O PERMISO PARA LA</t>
  </si>
  <si>
    <t>PRESTACION DEL SERVICIO DE</t>
  </si>
  <si>
    <t>ESTACIONAMIENTO Y PENSIONES</t>
  </si>
  <si>
    <t>DERECHOS POR ALINEAMIENTO, DESLINDE Y</t>
  </si>
  <si>
    <t>NOMENCLATURA</t>
  </si>
  <si>
    <t>DERECHOS POR REALIZACION Y EXPEDICION</t>
  </si>
  <si>
    <t>DE AVALUOS CATASTRALES</t>
  </si>
  <si>
    <t>DERECHOS OTORGAMIENTO LICENCIAS DE USO</t>
  </si>
  <si>
    <t>DE SUELO , AUTORIZACION DE</t>
  </si>
  <si>
    <t>FRACCIONAMIENTOS DIVERSAS MODALIDA</t>
  </si>
  <si>
    <t>DERECHOS LICENCIAS DE CONSTRUCCION,</t>
  </si>
  <si>
    <t>RECONSTRUCCION, AMPLIACION Y DEMOLICION</t>
  </si>
  <si>
    <t>DERECHOS POR AUTORIZACION DE PERITOS EN</t>
  </si>
  <si>
    <t>OBRAS DE CONSTRUCCION</t>
  </si>
  <si>
    <t>DERECHOS POR AUTORIZACION PARA LA VENTA</t>
  </si>
  <si>
    <t>DE LOTES DE TERRENOS EN FRACCIONAMIENTOS</t>
  </si>
  <si>
    <t>OTROS DERECHOS POR SERVICIOS</t>
  </si>
  <si>
    <t>RELACIONADOS CON EL DESARROLLO URBANO</t>
  </si>
  <si>
    <t>DERECHOS POR LA PARTICIPACION EN</t>
  </si>
  <si>
    <t>CONCURSOS, LICITACIONES Y EJECUCION DE</t>
  </si>
  <si>
    <t>OBRA</t>
  </si>
  <si>
    <t>DERECHOS POR EXPEDICION DE DICTAMEN DE</t>
  </si>
  <si>
    <t>IMPACTO AMBIENTAL Y OTROS SERVICIOS EN</t>
  </si>
  <si>
    <t>MATERIA ECOLOGICA</t>
  </si>
  <si>
    <t>DERECHO ESPECIAL PARA OBRAS POR</t>
  </si>
  <si>
    <t>COOPERACION</t>
  </si>
  <si>
    <t>USO DE PLAZAS Y PISOS EN LAS CALLES,</t>
  </si>
  <si>
    <t>PASAJES Y LUGARES PUBLICOS</t>
  </si>
  <si>
    <t>LOCALES SITUADOS EN EL INT. Y EXT. DE</t>
  </si>
  <si>
    <t>LOS MERCADOS</t>
  </si>
  <si>
    <t>ARRENDAMIENTO DE TERRENOS, MONTES</t>
  </si>
  <si>
    <t>PASTOS Y DEMAS BIENES DEL MUNICIPIO</t>
  </si>
  <si>
    <t>EXPEDICION EN COPIAS SIMPLE CERTIFICADA</t>
  </si>
  <si>
    <t>O REP. DE INFORMACION POR DERECHOS DE</t>
  </si>
  <si>
    <t>ACCESO ALA INFORMACION</t>
  </si>
  <si>
    <t>EXPLOTACION O ENAJENACION DE CUALQUIER</t>
  </si>
  <si>
    <t>NATURALEZA DE LOS BIENES PROPIEDAD DEL</t>
  </si>
  <si>
    <t>MUNICIPIO</t>
  </si>
  <si>
    <t>LOS CAPITALES Y VALORES DEL MUNICIPIO Y</t>
  </si>
  <si>
    <t>SUS RENDIMIENTOS</t>
  </si>
  <si>
    <t>MULTAS MPUESTAS A LOS INFRACTORES DE</t>
  </si>
  <si>
    <t>LOS REGLAMENTOS ADMINISTRATIVOS POR</t>
  </si>
  <si>
    <t>BANDO DE POLICIA</t>
  </si>
  <si>
    <t>CAUCIONES Y FIANZAS CUYA PERDIDA SE</t>
  </si>
  <si>
    <t>DECLARE POR RESOLUCION FIRME A FAVOR</t>
  </si>
  <si>
    <t>DEL MUNICIPIO</t>
  </si>
  <si>
    <t>REINTEGROS, INCLUIDOS LOS DERIVADOS DE</t>
  </si>
  <si>
    <t>RESPONSABILIDAD OFICIAL</t>
  </si>
  <si>
    <t>INDEMNIZACION POR DAÑOS A BIENES</t>
  </si>
  <si>
    <t>MUNICIPALES</t>
  </si>
  <si>
    <t>REZAGOS DE EJERCICIOS FISCALES</t>
  </si>
  <si>
    <t>ANTERIORES</t>
  </si>
  <si>
    <t>APROVECHAMIENTOS DERIVADOS DE</t>
  </si>
  <si>
    <t>CAPACITACIONES CURSOS, TALLERES,</t>
  </si>
  <si>
    <t>CONFERENCIAS O EVENTOS</t>
  </si>
  <si>
    <t>IMPUESTO ESPECIAL SOBRE PRODUCCION Y</t>
  </si>
  <si>
    <t>SERVICIOS (IEPS)</t>
  </si>
  <si>
    <t>INCENTIVOS A LA VENTA DE GASOLINA Y</t>
  </si>
  <si>
    <t>DIESEL</t>
  </si>
  <si>
    <t>FONDO DE APORTACIONES PARA LA</t>
  </si>
  <si>
    <t>INFRAESTRUCTURA SOCIAL MUNICIPAL FAISM</t>
  </si>
  <si>
    <t>FONDO DE APORTACIONES PARA EL</t>
  </si>
  <si>
    <t>FORTALECIMIENTO DE LOS MUNICIPIOS</t>
  </si>
  <si>
    <t>FORTAMUN</t>
  </si>
  <si>
    <t>OTROS INGRESOS</t>
  </si>
  <si>
    <t xml:space="preserve"> </t>
  </si>
  <si>
    <t>Recaudado</t>
  </si>
  <si>
    <t>----------------------------------------</t>
  </si>
  <si>
    <t>8.1.D</t>
  </si>
  <si>
    <t>IMPUESTO SOBRE LA RENTA (ISR)</t>
  </si>
  <si>
    <t>DEL 01 DE ENERO AL 30 DE SEPTIEMBRE DE 2021</t>
  </si>
  <si>
    <t>IMPUESTOS AL COMERCIO EXTERIOR</t>
  </si>
  <si>
    <t>5.1.8</t>
  </si>
  <si>
    <t>POR ASISTENCIA SOCIAL</t>
  </si>
  <si>
    <t>8.1.E</t>
  </si>
  <si>
    <t>PARTICIPACIONES ESTATALES</t>
  </si>
  <si>
    <t>EXTRAORDINARIAS</t>
  </si>
  <si>
    <t>ESTADO ANALÍTICO DE INGRESOS POR FUENTE DE FINANCIAMIENTO</t>
  </si>
  <si>
    <t>--------------------------------------------------------------------------------</t>
  </si>
  <si>
    <t>RECURSOS FISCALES</t>
  </si>
  <si>
    <t xml:space="preserve">TOTAL ISR </t>
  </si>
  <si>
    <t>INGRESOS PROPIOS</t>
  </si>
  <si>
    <t>TOTAL INGRESOS PROPIOS</t>
  </si>
  <si>
    <t>FONDO DE APORTACIONES PARA LA INFRAESTRUCTURA SOCIAL MUNICIPAL</t>
  </si>
  <si>
    <t>FONDO DE APORTACIONES PARA LA INFRAESTRUCTURA SOCIAL MUNICIPAL FAISM</t>
  </si>
  <si>
    <t>TOTAL FAISM</t>
  </si>
  <si>
    <t>FONDO DE APORTACIONES PARA EL FORTALECIMIENTO DE LOS MUNICIPIOS</t>
  </si>
  <si>
    <t>FONDO DE APORTACIONES PARA EL FORTALECIMIENTO DE LOS MUNICIPIOS FORTAMUN</t>
  </si>
  <si>
    <t>TOTAL FORTAMUN</t>
  </si>
  <si>
    <t>FONDO PARA LA ESTABILIZACIÓN DE LOS INGRESOS DE LAS ENTIDADES FEDERATIVAS</t>
  </si>
  <si>
    <t>TOTAL FEIEF</t>
  </si>
  <si>
    <t>TOTAL FGP</t>
  </si>
  <si>
    <t>FONDO DE FOMENTO MUNICIPAL</t>
  </si>
  <si>
    <t>TOTAL FFM</t>
  </si>
  <si>
    <t>IMPUESTO ESPECIAL SOBRE PRODUCCIÓN Y SERVICIOS</t>
  </si>
  <si>
    <t>IMPUESTO ESPECIAL SOBRE PRODUCCION Y SERVICIOS (IEPS)</t>
  </si>
  <si>
    <t>TOTAL IEPS</t>
  </si>
  <si>
    <t>INCENTIVO A LA VENTA DE DIESEL Y GASOLINA</t>
  </si>
  <si>
    <t>INCENTIVOS A LA VENTA DE GASOLINA Y DIESEL</t>
  </si>
  <si>
    <t>================== =</t>
  </si>
  <si>
    <t>=================</t>
  </si>
  <si>
    <t>TOTAL IEPS GASOLINA</t>
  </si>
  <si>
    <t>IMPUESTO SOBRE AUTOMOVILES NUEVOS</t>
  </si>
  <si>
    <t>TOTAL ISAN</t>
  </si>
  <si>
    <t>COMPENSACIÓN AL IMPUESTO SOBRE AUTOMOVILES NUEVOS</t>
  </si>
  <si>
    <t>TOTAL CISAN</t>
  </si>
  <si>
    <t>FONDO DE FISCALIZACIÓN Y RECAUDACIÓN</t>
  </si>
  <si>
    <t>TOTAL FISCALIZACIÓN</t>
  </si>
  <si>
    <t>TRANSFERENCIAS DE RECURSOS ESTATALES EXTRAORDINARIOS</t>
  </si>
  <si>
    <t xml:space="preserve">PARTICIPACIONES ESTATALES EXTRAORDINARIAS </t>
  </si>
  <si>
    <t>TOTAL TRANSF. DE RECURSOS ESTATALES EXT.</t>
  </si>
  <si>
    <t>TOTAL GENERAL</t>
  </si>
  <si>
    <t>ESTADO ANALÍTICO DE INGRESOS 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</si>
</sst>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8">
    <xf numFmtId="0" fontId="0" fillId="0" borderId="0" xfId="0"/>
    <xf numFmtId="43" fontId="1" fillId="0" borderId="0" xfId="1" applyFont="1" applyAlignment="1">
      <alignment horizontal="center"/>
    </xf>
    <xf numFmtId="43" fontId="2" fillId="0" borderId="0" xfId="1" applyFont="1" applyAlignment="1"/>
    <xf numFmtId="43" fontId="0" fillId="0" borderId="0" xfId="1" applyFont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3" fontId="4" fillId="0" borderId="0" xfId="1" applyFont="1"/>
    <xf numFmtId="43" fontId="5" fillId="0" borderId="0" xfId="1" quotePrefix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9" fontId="5" fillId="0" borderId="0" xfId="2" applyFont="1" applyAlignment="1">
      <alignment horizontal="center" vertical="center" wrapText="1"/>
    </xf>
    <xf numFmtId="9" fontId="0" fillId="0" borderId="0" xfId="2" applyFont="1" applyAlignment="1">
      <alignment horizontal="center"/>
    </xf>
    <xf numFmtId="9" fontId="5" fillId="0" borderId="0" xfId="2" quotePrefix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quotePrefix="1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quotePrefix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1" applyNumberFormat="1" applyFont="1"/>
    <xf numFmtId="164" fontId="4" fillId="0" borderId="0" xfId="1" applyNumberFormat="1" applyFont="1"/>
    <xf numFmtId="164" fontId="0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43" fontId="0" fillId="0" borderId="0" xfId="1" applyFont="1" applyAlignment="1">
      <alignment horizontal="right"/>
    </xf>
    <xf numFmtId="4" fontId="0" fillId="0" borderId="0" xfId="0" applyNumberFormat="1"/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wrapText="1"/>
    </xf>
    <xf numFmtId="0" fontId="5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4" fontId="5" fillId="0" borderId="0" xfId="0" applyNumberFormat="1" applyFont="1"/>
    <xf numFmtId="4" fontId="0" fillId="0" borderId="0" xfId="0" applyNumberFormat="1" applyFill="1"/>
    <xf numFmtId="0" fontId="0" fillId="0" borderId="0" xfId="0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752476</xdr:colOff>
      <xdr:row>135</xdr:row>
      <xdr:rowOff>95250</xdr:rowOff>
    </xdr:from>
    <xdr:to>
      <xdr:col>7</xdr:col>
      <xdr:colOff>1114426</xdr:colOff>
      <xdr:row>153</xdr:row>
      <xdr:rowOff>96166</xdr:rowOff>
    </xdr:to>
    <xdr:sp macro="" textlink="">
      <xdr:nvSpPr>
        <xdr:cNvPr id="4" name="3 CuadroTexto"/>
        <xdr:cNvSpPr txBox="1"/>
      </xdr:nvSpPr>
      <xdr:spPr>
        <a:xfrm>
          <a:off x="1285876" y="25622250"/>
          <a:ext cx="10287000" cy="342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</a:t>
          </a:r>
          <a:r>
            <a:rPr lang="es-MX" sz="1100" baseline="0"/>
            <a:t>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</a:t>
          </a:r>
          <a:r>
            <a:rPr lang="es-MX" sz="1100" baseline="0"/>
            <a:t> </a:t>
          </a:r>
          <a:r>
            <a:rPr lang="es-MX" sz="1100"/>
            <a:t>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ANA LAURA ORTIZ FLORES</a:t>
          </a:r>
          <a:r>
            <a:rPr lang="es-MX" sz="1100"/>
            <a:t>                                                                              </a:t>
          </a:r>
          <a:r>
            <a:rPr lang="es-MX" sz="1100" baseline="0"/>
            <a:t>  </a:t>
          </a:r>
          <a:r>
            <a:rPr lang="es-MX"/>
            <a:t>             </a:t>
          </a:r>
          <a:r>
            <a:rPr lang="es-MX" baseline="0"/>
            <a:t> </a:t>
          </a:r>
          <a:r>
            <a:rPr lang="es-MX"/>
            <a:t>   L.C.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</a:t>
          </a:r>
          <a:r>
            <a:rPr lang="es-MX" sz="1100" baseline="0"/>
            <a:t> </a:t>
          </a:r>
          <a:r>
            <a:rPr lang="es-MX" sz="1100"/>
            <a:t>    TESORERA MUNICIPAL                                                                                                           </a:t>
          </a:r>
          <a:r>
            <a:rPr lang="es-MX" sz="1100" baseline="0"/>
            <a:t> </a:t>
          </a:r>
          <a:r>
            <a:rPr lang="es-MX" sz="1100"/>
            <a:t>  </a:t>
          </a:r>
          <a:r>
            <a:rPr lang="es-MX" sz="1100" baseline="0"/>
            <a:t> </a:t>
          </a:r>
          <a:r>
            <a:rPr lang="es-MX" sz="1100"/>
            <a:t>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LIC. ISRAEL  JORGE FELIX SOTO </a:t>
          </a:r>
          <a:r>
            <a:rPr lang="es-MX" sz="1100"/>
            <a:t> </a:t>
          </a:r>
        </a:p>
        <a:p>
          <a:r>
            <a:rPr lang="es-MX" sz="1100"/>
            <a:t>                                                                                               </a:t>
          </a:r>
          <a:r>
            <a:rPr lang="es-MX" sz="1100" baseline="0"/>
            <a:t> </a:t>
          </a:r>
          <a:r>
            <a:rPr lang="es-MX" sz="1100"/>
            <a:t>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MUNICIPAL 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177</xdr:row>
      <xdr:rowOff>66675</xdr:rowOff>
    </xdr:from>
    <xdr:to>
      <xdr:col>5</xdr:col>
      <xdr:colOff>1114425</xdr:colOff>
      <xdr:row>193</xdr:row>
      <xdr:rowOff>104775</xdr:rowOff>
    </xdr:to>
    <xdr:sp macro="" textlink="">
      <xdr:nvSpPr>
        <xdr:cNvPr id="2" name="1 CuadroTexto"/>
        <xdr:cNvSpPr txBox="1"/>
      </xdr:nvSpPr>
      <xdr:spPr>
        <a:xfrm>
          <a:off x="66675" y="34166175"/>
          <a:ext cx="8877300" cy="3086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_______________________________________                           </a:t>
          </a:r>
          <a:r>
            <a:rPr lang="es-MX" sz="1100" baseline="0"/>
            <a:t>                                               </a:t>
          </a:r>
          <a:r>
            <a:rPr lang="es-MX" sz="1100"/>
            <a:t>__________________________________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</a:t>
          </a:r>
          <a:r>
            <a:rPr lang="es-MX" sz="1100" baseline="0"/>
            <a:t> </a:t>
          </a:r>
          <a:r>
            <a:rPr lang="es-MX" sz="1100"/>
            <a:t>             L.C. ANA LAURA ORTIZ FLORES                                            </a:t>
          </a:r>
          <a:r>
            <a:rPr lang="es-MX" sz="1100" baseline="0"/>
            <a:t>                                              </a:t>
          </a:r>
          <a:r>
            <a:rPr lang="es-MX" sz="1100"/>
            <a:t> </a:t>
          </a:r>
          <a:r>
            <a:rPr lang="es-MX"/>
            <a:t>     </a:t>
          </a:r>
          <a:r>
            <a:rPr lang="es-MX" baseline="0"/>
            <a:t> L.C.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TESORERA</a:t>
          </a:r>
          <a:r>
            <a:rPr lang="es-MX" sz="1100" baseline="0"/>
            <a:t> </a:t>
          </a:r>
          <a:r>
            <a:rPr lang="es-MX" sz="1100"/>
            <a:t>MUNICIPAL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                       __________________________________________________________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</a:t>
          </a:r>
          <a:r>
            <a:rPr lang="es-MX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PRESIDENTE </a:t>
          </a:r>
          <a:r>
            <a:rPr lang="es-MX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MUNICIPAL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tabSelected="1" view="pageBreakPreview" zoomScaleNormal="100" zoomScaleSheetLayoutView="100" workbookViewId="0">
      <selection activeCell="A5" sqref="A5"/>
    </sheetView>
  </sheetViews>
  <sheetFormatPr baseColWidth="10" defaultRowHeight="15" x14ac:dyDescent="0.25"/>
  <cols>
    <col min="1" max="1" width="8" style="23" customWidth="1"/>
    <col min="2" max="2" width="52.7109375" style="15" customWidth="1"/>
    <col min="3" max="4" width="19.140625" style="3" bestFit="1" customWidth="1"/>
    <col min="5" max="5" width="19.140625" style="6" bestFit="1" customWidth="1"/>
    <col min="6" max="6" width="19.5703125" style="3" bestFit="1" customWidth="1"/>
    <col min="7" max="7" width="19.140625" bestFit="1" customWidth="1"/>
    <col min="8" max="8" width="21.140625" style="10" customWidth="1"/>
  </cols>
  <sheetData>
    <row r="1" spans="1:8" ht="15.75" x14ac:dyDescent="0.25">
      <c r="A1" s="44" t="s">
        <v>77</v>
      </c>
      <c r="B1" s="44"/>
      <c r="C1" s="44"/>
      <c r="D1" s="44"/>
      <c r="E1" s="44"/>
      <c r="F1" s="44"/>
      <c r="G1" s="44"/>
      <c r="H1" s="44"/>
    </row>
    <row r="2" spans="1:8" ht="5.25" customHeight="1" x14ac:dyDescent="0.25">
      <c r="A2" s="19"/>
      <c r="B2" s="13"/>
      <c r="C2" s="1"/>
      <c r="D2" s="1"/>
      <c r="E2" s="5"/>
      <c r="F2" s="2"/>
    </row>
    <row r="3" spans="1:8" ht="15.75" x14ac:dyDescent="0.25">
      <c r="A3" s="44" t="s">
        <v>238</v>
      </c>
      <c r="B3" s="44"/>
      <c r="C3" s="44"/>
      <c r="D3" s="44"/>
      <c r="E3" s="44"/>
      <c r="F3" s="44"/>
      <c r="G3" s="44"/>
      <c r="H3" s="44"/>
    </row>
    <row r="4" spans="1:8" ht="15.75" x14ac:dyDescent="0.25">
      <c r="A4" s="43" t="s">
        <v>196</v>
      </c>
      <c r="B4" s="43"/>
      <c r="C4" s="43"/>
      <c r="D4" s="43"/>
      <c r="E4" s="43"/>
      <c r="F4" s="43"/>
      <c r="G4" s="43"/>
      <c r="H4" s="43"/>
    </row>
    <row r="5" spans="1:8" ht="15" customHeight="1" x14ac:dyDescent="0.25">
      <c r="A5" s="20"/>
      <c r="B5" s="14"/>
      <c r="C5" s="1"/>
      <c r="D5" s="1"/>
      <c r="E5" s="5"/>
      <c r="F5" s="1"/>
    </row>
    <row r="6" spans="1:8" s="8" customFormat="1" ht="27.75" customHeight="1" x14ac:dyDescent="0.25">
      <c r="A6" s="21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192</v>
      </c>
      <c r="G6" s="8" t="s">
        <v>94</v>
      </c>
      <c r="H6" s="9" t="s">
        <v>95</v>
      </c>
    </row>
    <row r="7" spans="1:8" s="4" customFormat="1" ht="9.75" customHeight="1" x14ac:dyDescent="0.25">
      <c r="A7" s="22" t="s">
        <v>5</v>
      </c>
      <c r="B7" s="18" t="s">
        <v>193</v>
      </c>
      <c r="C7" s="8" t="s">
        <v>6</v>
      </c>
      <c r="D7" s="8" t="s">
        <v>6</v>
      </c>
      <c r="E7" s="8" t="s">
        <v>6</v>
      </c>
      <c r="F7" s="16" t="s">
        <v>6</v>
      </c>
      <c r="G7" s="7" t="s">
        <v>5</v>
      </c>
      <c r="H7" s="11" t="s">
        <v>5</v>
      </c>
    </row>
    <row r="8" spans="1:8" x14ac:dyDescent="0.25">
      <c r="A8" s="17" t="s">
        <v>7</v>
      </c>
      <c r="B8" t="s">
        <v>104</v>
      </c>
      <c r="C8" s="24">
        <v>440464</v>
      </c>
      <c r="D8" s="24">
        <v>440464</v>
      </c>
      <c r="E8" s="24">
        <v>381716</v>
      </c>
      <c r="F8" s="24">
        <v>381716</v>
      </c>
      <c r="G8" s="24">
        <f>+D8-F8</f>
        <v>58748</v>
      </c>
      <c r="H8" s="12">
        <f>+F8/D8</f>
        <v>0.86662247084892297</v>
      </c>
    </row>
    <row r="9" spans="1:8" x14ac:dyDescent="0.25">
      <c r="A9" s="17"/>
      <c r="B9" t="s">
        <v>105</v>
      </c>
      <c r="C9" s="24"/>
      <c r="D9" s="24"/>
      <c r="E9" s="24"/>
      <c r="F9" s="24"/>
      <c r="G9" s="24"/>
      <c r="H9" s="12"/>
    </row>
    <row r="10" spans="1:8" x14ac:dyDescent="0.25">
      <c r="A10" s="17"/>
      <c r="B10" t="s">
        <v>106</v>
      </c>
      <c r="C10" s="24"/>
      <c r="D10" s="24"/>
      <c r="E10" s="24"/>
      <c r="F10" s="24"/>
      <c r="G10" s="24"/>
      <c r="H10" s="12"/>
    </row>
    <row r="11" spans="1:8" x14ac:dyDescent="0.25">
      <c r="A11" s="17" t="s">
        <v>8</v>
      </c>
      <c r="B11" t="s">
        <v>9</v>
      </c>
      <c r="C11" s="24">
        <v>744343</v>
      </c>
      <c r="D11" s="24">
        <v>1744343</v>
      </c>
      <c r="E11" s="24">
        <v>1199941</v>
      </c>
      <c r="F11" s="24">
        <v>1199941</v>
      </c>
      <c r="G11" s="24">
        <f t="shared" ref="G11:G71" si="0">+D11-F11</f>
        <v>544402</v>
      </c>
      <c r="H11" s="12">
        <f>+F11/D11</f>
        <v>0.6879042711209894</v>
      </c>
    </row>
    <row r="12" spans="1:8" x14ac:dyDescent="0.25">
      <c r="A12" s="17" t="s">
        <v>10</v>
      </c>
      <c r="B12" t="s">
        <v>11</v>
      </c>
      <c r="C12" s="24">
        <v>38381758</v>
      </c>
      <c r="D12" s="24">
        <v>48087946.549999997</v>
      </c>
      <c r="E12" s="24">
        <v>32866043.289999999</v>
      </c>
      <c r="F12" s="24">
        <v>32866043.289999999</v>
      </c>
      <c r="G12" s="24">
        <f t="shared" si="0"/>
        <v>15221903.259999998</v>
      </c>
      <c r="H12" s="12">
        <f t="shared" ref="H12:H71" si="1">+F12/D12</f>
        <v>0.68345699178123875</v>
      </c>
    </row>
    <row r="13" spans="1:8" x14ac:dyDescent="0.25">
      <c r="A13" s="17" t="s">
        <v>12</v>
      </c>
      <c r="B13" t="s">
        <v>13</v>
      </c>
      <c r="C13" s="24">
        <v>10920977</v>
      </c>
      <c r="D13" s="24">
        <v>15273622.449999999</v>
      </c>
      <c r="E13" s="24">
        <v>10725560.439999999</v>
      </c>
      <c r="F13" s="24">
        <v>10725560.439999999</v>
      </c>
      <c r="G13" s="24">
        <f t="shared" si="0"/>
        <v>4548062.01</v>
      </c>
      <c r="H13" s="12">
        <f t="shared" si="1"/>
        <v>0.70222767880451309</v>
      </c>
    </row>
    <row r="14" spans="1:8" x14ac:dyDescent="0.25">
      <c r="A14" s="17" t="s">
        <v>14</v>
      </c>
      <c r="B14" t="s">
        <v>15</v>
      </c>
      <c r="C14" s="24">
        <v>143135</v>
      </c>
      <c r="D14" s="24">
        <v>1526130.22</v>
      </c>
      <c r="E14" s="24">
        <v>134024.5</v>
      </c>
      <c r="F14" s="24">
        <v>134024.5</v>
      </c>
      <c r="G14" s="24">
        <f t="shared" si="0"/>
        <v>1392105.72</v>
      </c>
      <c r="H14" s="12">
        <f t="shared" si="1"/>
        <v>8.7819832307625759E-2</v>
      </c>
    </row>
    <row r="15" spans="1:8" x14ac:dyDescent="0.25">
      <c r="A15" s="17" t="s">
        <v>16</v>
      </c>
      <c r="B15" t="s">
        <v>107</v>
      </c>
      <c r="C15" s="24">
        <v>28924630</v>
      </c>
      <c r="D15" s="24">
        <v>29936662</v>
      </c>
      <c r="E15" s="24">
        <v>29067469.829999998</v>
      </c>
      <c r="F15" s="24">
        <v>29067469.829999998</v>
      </c>
      <c r="G15" s="24">
        <f t="shared" si="0"/>
        <v>869192.17000000179</v>
      </c>
      <c r="H15" s="12">
        <f t="shared" si="1"/>
        <v>0.97096562836564737</v>
      </c>
    </row>
    <row r="16" spans="1:8" x14ac:dyDescent="0.25">
      <c r="A16" s="17"/>
      <c r="B16" t="s">
        <v>108</v>
      </c>
      <c r="C16" s="24"/>
      <c r="D16" s="24"/>
      <c r="E16" s="24"/>
      <c r="F16" s="24"/>
      <c r="G16" s="24"/>
      <c r="H16" s="12"/>
    </row>
    <row r="17" spans="1:8" x14ac:dyDescent="0.25">
      <c r="A17" s="17">
        <v>1.4</v>
      </c>
      <c r="B17" t="s">
        <v>197</v>
      </c>
      <c r="C17" s="24">
        <v>0</v>
      </c>
      <c r="D17" s="24">
        <v>0</v>
      </c>
      <c r="E17" s="24">
        <v>750</v>
      </c>
      <c r="F17" s="24">
        <v>750</v>
      </c>
      <c r="G17" s="24">
        <f t="shared" si="0"/>
        <v>-750</v>
      </c>
      <c r="H17" s="12" t="e">
        <f>+F17/D17</f>
        <v>#DIV/0!</v>
      </c>
    </row>
    <row r="18" spans="1:8" x14ac:dyDescent="0.25">
      <c r="A18" s="17">
        <v>1.6</v>
      </c>
      <c r="B18" t="s">
        <v>85</v>
      </c>
      <c r="C18" s="24">
        <v>0</v>
      </c>
      <c r="D18" s="24">
        <v>0</v>
      </c>
      <c r="E18" s="24">
        <v>69010.100000000006</v>
      </c>
      <c r="F18" s="24">
        <v>69010.100000000006</v>
      </c>
      <c r="G18" s="24">
        <f t="shared" si="0"/>
        <v>-69010.100000000006</v>
      </c>
      <c r="H18" s="12" t="e">
        <f t="shared" si="1"/>
        <v>#DIV/0!</v>
      </c>
    </row>
    <row r="19" spans="1:8" x14ac:dyDescent="0.25">
      <c r="A19" s="17" t="s">
        <v>17</v>
      </c>
      <c r="B19" t="s">
        <v>18</v>
      </c>
      <c r="C19" s="24">
        <v>2134325</v>
      </c>
      <c r="D19" s="24">
        <v>2134325</v>
      </c>
      <c r="E19" s="24">
        <v>2370676.0699999998</v>
      </c>
      <c r="F19" s="24">
        <v>2370676.0699999998</v>
      </c>
      <c r="G19" s="24">
        <f t="shared" si="0"/>
        <v>-236351.06999999983</v>
      </c>
      <c r="H19" s="12">
        <f t="shared" si="1"/>
        <v>1.1107380881543345</v>
      </c>
    </row>
    <row r="20" spans="1:8" x14ac:dyDescent="0.25">
      <c r="A20" s="17" t="s">
        <v>19</v>
      </c>
      <c r="B20" t="s">
        <v>86</v>
      </c>
      <c r="C20" s="24">
        <v>1144955</v>
      </c>
      <c r="D20" s="24">
        <v>1144955</v>
      </c>
      <c r="E20" s="24">
        <v>1515587.3</v>
      </c>
      <c r="F20" s="24">
        <v>1515587.3</v>
      </c>
      <c r="G20" s="24">
        <f t="shared" si="0"/>
        <v>-370632.30000000005</v>
      </c>
      <c r="H20" s="12">
        <f t="shared" si="1"/>
        <v>1.3237090540676271</v>
      </c>
    </row>
    <row r="21" spans="1:8" x14ac:dyDescent="0.25">
      <c r="A21" s="17" t="s">
        <v>20</v>
      </c>
      <c r="B21" t="s">
        <v>87</v>
      </c>
      <c r="C21" s="24">
        <v>3147662</v>
      </c>
      <c r="D21" s="24">
        <v>3147662</v>
      </c>
      <c r="E21" s="24">
        <v>1933049.94</v>
      </c>
      <c r="F21" s="24">
        <v>1933049.94</v>
      </c>
      <c r="G21" s="24">
        <f t="shared" si="0"/>
        <v>1214612.06</v>
      </c>
      <c r="H21" s="12">
        <f t="shared" si="1"/>
        <v>0.61412246295822104</v>
      </c>
    </row>
    <row r="22" spans="1:8" x14ac:dyDescent="0.25">
      <c r="A22" s="17" t="s">
        <v>21</v>
      </c>
      <c r="B22" t="s">
        <v>109</v>
      </c>
      <c r="C22" s="24">
        <v>6901888</v>
      </c>
      <c r="D22" s="24">
        <v>9843385.9100000001</v>
      </c>
      <c r="E22" s="24">
        <v>6740016.0999999996</v>
      </c>
      <c r="F22" s="24">
        <v>6740016.0999999996</v>
      </c>
      <c r="G22" s="24">
        <f t="shared" si="0"/>
        <v>3103369.8100000005</v>
      </c>
      <c r="H22" s="12">
        <f t="shared" si="1"/>
        <v>0.68472537413703816</v>
      </c>
    </row>
    <row r="23" spans="1:8" x14ac:dyDescent="0.25">
      <c r="A23" s="17"/>
      <c r="B23" t="s">
        <v>110</v>
      </c>
      <c r="C23" s="24"/>
      <c r="D23" s="24"/>
      <c r="E23" s="24"/>
      <c r="F23" s="24"/>
      <c r="G23" s="24"/>
      <c r="H23" s="12"/>
    </row>
    <row r="24" spans="1:8" x14ac:dyDescent="0.25">
      <c r="A24" s="17" t="s">
        <v>78</v>
      </c>
      <c r="B24" t="s">
        <v>111</v>
      </c>
      <c r="C24" s="24">
        <v>2139793</v>
      </c>
      <c r="D24" s="24">
        <v>2139793</v>
      </c>
      <c r="E24" s="24">
        <v>2125896.7000000002</v>
      </c>
      <c r="F24" s="24">
        <v>2125896.7000000002</v>
      </c>
      <c r="G24" s="24">
        <f t="shared" si="0"/>
        <v>13896.299999999814</v>
      </c>
      <c r="H24" s="12">
        <f t="shared" si="1"/>
        <v>0.99350577368932425</v>
      </c>
    </row>
    <row r="25" spans="1:8" x14ac:dyDescent="0.25">
      <c r="A25" s="17"/>
      <c r="B25" t="s">
        <v>112</v>
      </c>
      <c r="C25" s="24"/>
      <c r="D25" s="24"/>
      <c r="E25" s="24"/>
      <c r="F25" s="24"/>
      <c r="G25" s="24"/>
      <c r="H25" s="12"/>
    </row>
    <row r="26" spans="1:8" x14ac:dyDescent="0.25">
      <c r="A26" s="17" t="s">
        <v>22</v>
      </c>
      <c r="B26" t="s">
        <v>113</v>
      </c>
      <c r="C26" s="24">
        <v>3084183</v>
      </c>
      <c r="D26" s="24">
        <v>4584183</v>
      </c>
      <c r="E26" s="24">
        <v>3831768.12</v>
      </c>
      <c r="F26" s="24">
        <v>3831768.12</v>
      </c>
      <c r="G26" s="24">
        <f t="shared" si="0"/>
        <v>752414.87999999989</v>
      </c>
      <c r="H26" s="12">
        <f t="shared" si="1"/>
        <v>0.83586718069501154</v>
      </c>
    </row>
    <row r="27" spans="1:8" x14ac:dyDescent="0.25">
      <c r="A27" s="17"/>
      <c r="B27" t="s">
        <v>114</v>
      </c>
      <c r="C27" s="24"/>
      <c r="D27" s="24"/>
      <c r="E27" s="24"/>
      <c r="F27" s="24"/>
      <c r="G27" s="24"/>
      <c r="H27" s="12"/>
    </row>
    <row r="28" spans="1:8" x14ac:dyDescent="0.25">
      <c r="A28" s="17" t="s">
        <v>80</v>
      </c>
      <c r="B28" t="s">
        <v>115</v>
      </c>
      <c r="C28" s="24">
        <v>71111</v>
      </c>
      <c r="D28" s="24">
        <v>71111</v>
      </c>
      <c r="E28" s="24">
        <v>42469</v>
      </c>
      <c r="F28" s="24">
        <v>42469</v>
      </c>
      <c r="G28" s="24">
        <f t="shared" si="0"/>
        <v>28642</v>
      </c>
      <c r="H28" s="12">
        <f t="shared" si="1"/>
        <v>0.59722124565819634</v>
      </c>
    </row>
    <row r="29" spans="1:8" x14ac:dyDescent="0.25">
      <c r="A29" s="17"/>
      <c r="B29" t="s">
        <v>116</v>
      </c>
      <c r="C29" s="24"/>
      <c r="D29" s="24"/>
      <c r="E29" s="24"/>
      <c r="F29" s="24"/>
      <c r="G29" s="24"/>
      <c r="H29" s="12"/>
    </row>
    <row r="30" spans="1:8" x14ac:dyDescent="0.25">
      <c r="A30" s="17" t="s">
        <v>96</v>
      </c>
      <c r="B30" t="s">
        <v>97</v>
      </c>
      <c r="C30" s="24">
        <v>33793</v>
      </c>
      <c r="D30" s="24">
        <v>33793</v>
      </c>
      <c r="E30" s="24">
        <v>0</v>
      </c>
      <c r="F30" s="24">
        <v>0</v>
      </c>
      <c r="G30" s="24">
        <f t="shared" si="0"/>
        <v>33793</v>
      </c>
      <c r="H30" s="12">
        <f t="shared" si="1"/>
        <v>0</v>
      </c>
    </row>
    <row r="31" spans="1:8" x14ac:dyDescent="0.25">
      <c r="A31" s="17" t="s">
        <v>23</v>
      </c>
      <c r="B31" t="s">
        <v>24</v>
      </c>
      <c r="C31" s="24">
        <v>723457</v>
      </c>
      <c r="D31" s="24">
        <v>723457</v>
      </c>
      <c r="E31" s="24">
        <v>655507.1</v>
      </c>
      <c r="F31" s="24">
        <v>655507.1</v>
      </c>
      <c r="G31" s="24">
        <f t="shared" si="0"/>
        <v>67949.900000000023</v>
      </c>
      <c r="H31" s="12">
        <f t="shared" si="1"/>
        <v>0.90607610403935546</v>
      </c>
    </row>
    <row r="32" spans="1:8" x14ac:dyDescent="0.25">
      <c r="A32" s="17" t="s">
        <v>25</v>
      </c>
      <c r="B32" t="s">
        <v>117</v>
      </c>
      <c r="C32" s="24">
        <v>2786488</v>
      </c>
      <c r="D32" s="24">
        <v>2786488</v>
      </c>
      <c r="E32" s="24">
        <v>2397592.4500000002</v>
      </c>
      <c r="F32" s="24">
        <v>2397592.4500000002</v>
      </c>
      <c r="G32" s="24">
        <f t="shared" si="0"/>
        <v>388895.54999999981</v>
      </c>
      <c r="H32" s="12">
        <f t="shared" si="1"/>
        <v>0.86043523245031028</v>
      </c>
    </row>
    <row r="33" spans="1:8" x14ac:dyDescent="0.25">
      <c r="A33" s="17"/>
      <c r="B33" t="s">
        <v>118</v>
      </c>
      <c r="C33" s="24"/>
      <c r="D33" s="24"/>
      <c r="E33" s="24"/>
      <c r="F33" s="24"/>
      <c r="G33" s="24"/>
      <c r="H33" s="12"/>
    </row>
    <row r="34" spans="1:8" x14ac:dyDescent="0.25">
      <c r="A34" s="17"/>
      <c r="B34" t="s">
        <v>119</v>
      </c>
      <c r="C34" s="24"/>
      <c r="D34" s="24"/>
      <c r="E34" s="24"/>
      <c r="F34" s="24"/>
      <c r="G34" s="24"/>
      <c r="H34" s="12"/>
    </row>
    <row r="35" spans="1:8" x14ac:dyDescent="0.25">
      <c r="A35" s="17" t="s">
        <v>26</v>
      </c>
      <c r="B35" t="s">
        <v>120</v>
      </c>
      <c r="C35" s="24">
        <v>5491958</v>
      </c>
      <c r="D35" s="24">
        <v>6491958</v>
      </c>
      <c r="E35" s="24">
        <v>6061779.1200000001</v>
      </c>
      <c r="F35" s="24">
        <v>6061779.1200000001</v>
      </c>
      <c r="G35" s="24">
        <f t="shared" si="0"/>
        <v>430178.87999999989</v>
      </c>
      <c r="H35" s="12">
        <f t="shared" si="1"/>
        <v>0.93373665079164103</v>
      </c>
    </row>
    <row r="36" spans="1:8" x14ac:dyDescent="0.25">
      <c r="A36" s="17"/>
      <c r="B36" t="s">
        <v>121</v>
      </c>
      <c r="C36" s="24"/>
      <c r="D36" s="24"/>
      <c r="E36" s="24"/>
      <c r="F36" s="24"/>
      <c r="G36" s="24"/>
      <c r="H36" s="12"/>
    </row>
    <row r="37" spans="1:8" x14ac:dyDescent="0.25">
      <c r="A37" s="17"/>
      <c r="B37" t="s">
        <v>122</v>
      </c>
      <c r="C37" s="24"/>
      <c r="D37" s="24"/>
      <c r="E37" s="24"/>
      <c r="F37" s="24"/>
      <c r="G37" s="24"/>
      <c r="H37" s="12"/>
    </row>
    <row r="38" spans="1:8" x14ac:dyDescent="0.25">
      <c r="A38" s="17" t="s">
        <v>27</v>
      </c>
      <c r="B38" t="s">
        <v>123</v>
      </c>
      <c r="C38" s="24">
        <v>1747688</v>
      </c>
      <c r="D38" s="24">
        <v>2547688</v>
      </c>
      <c r="E38" s="24">
        <v>2157657.9300000002</v>
      </c>
      <c r="F38" s="24">
        <v>2157657.9300000002</v>
      </c>
      <c r="G38" s="24">
        <f t="shared" si="0"/>
        <v>390030.06999999983</v>
      </c>
      <c r="H38" s="12">
        <f t="shared" si="1"/>
        <v>0.84690822816608635</v>
      </c>
    </row>
    <row r="39" spans="1:8" x14ac:dyDescent="0.25">
      <c r="A39" s="17"/>
      <c r="B39" t="s">
        <v>124</v>
      </c>
      <c r="C39" s="24"/>
      <c r="D39" s="24"/>
      <c r="E39" s="24"/>
      <c r="F39" s="24"/>
      <c r="G39" s="24"/>
      <c r="H39" s="12"/>
    </row>
    <row r="40" spans="1:8" x14ac:dyDescent="0.25">
      <c r="A40" s="17"/>
      <c r="B40" t="s">
        <v>125</v>
      </c>
      <c r="C40" s="24"/>
      <c r="D40" s="24"/>
      <c r="E40" s="24"/>
      <c r="F40" s="24"/>
      <c r="G40" s="24"/>
      <c r="H40" s="12"/>
    </row>
    <row r="41" spans="1:8" x14ac:dyDescent="0.25">
      <c r="A41" s="17" t="s">
        <v>28</v>
      </c>
      <c r="B41" t="s">
        <v>126</v>
      </c>
      <c r="C41" s="24">
        <v>50000</v>
      </c>
      <c r="D41" s="24">
        <v>50000</v>
      </c>
      <c r="E41" s="24">
        <v>5285.4</v>
      </c>
      <c r="F41" s="24">
        <v>5285.4</v>
      </c>
      <c r="G41" s="24">
        <f t="shared" si="0"/>
        <v>44714.6</v>
      </c>
      <c r="H41" s="12">
        <f t="shared" si="1"/>
        <v>0.105708</v>
      </c>
    </row>
    <row r="42" spans="1:8" x14ac:dyDescent="0.25">
      <c r="A42" s="17"/>
      <c r="B42" t="s">
        <v>127</v>
      </c>
      <c r="C42" s="24"/>
      <c r="D42" s="24"/>
      <c r="E42" s="24"/>
      <c r="F42" s="24"/>
      <c r="G42" s="24"/>
      <c r="H42" s="12"/>
    </row>
    <row r="43" spans="1:8" x14ac:dyDescent="0.25">
      <c r="A43" s="17"/>
      <c r="B43" t="s">
        <v>128</v>
      </c>
      <c r="C43" s="24"/>
      <c r="D43" s="24"/>
      <c r="E43" s="24"/>
      <c r="F43" s="24"/>
      <c r="G43" s="24"/>
      <c r="H43" s="12"/>
    </row>
    <row r="44" spans="1:8" x14ac:dyDescent="0.25">
      <c r="A44" s="17" t="s">
        <v>29</v>
      </c>
      <c r="B44" t="s">
        <v>129</v>
      </c>
      <c r="C44" s="24">
        <v>561111</v>
      </c>
      <c r="D44" s="24">
        <v>561111</v>
      </c>
      <c r="E44" s="24">
        <v>367888.09</v>
      </c>
      <c r="F44" s="24">
        <v>367888.09</v>
      </c>
      <c r="G44" s="24">
        <f t="shared" si="0"/>
        <v>193222.90999999997</v>
      </c>
      <c r="H44" s="12">
        <f t="shared" si="1"/>
        <v>0.65564227042421197</v>
      </c>
    </row>
    <row r="45" spans="1:8" x14ac:dyDescent="0.25">
      <c r="A45" s="17"/>
      <c r="B45" t="s">
        <v>130</v>
      </c>
      <c r="C45" s="24"/>
      <c r="D45" s="24"/>
      <c r="E45" s="24"/>
      <c r="F45" s="24"/>
      <c r="G45" s="24"/>
      <c r="H45" s="12"/>
    </row>
    <row r="46" spans="1:8" x14ac:dyDescent="0.25">
      <c r="A46" s="17" t="s">
        <v>30</v>
      </c>
      <c r="B46" t="s">
        <v>131</v>
      </c>
      <c r="C46" s="24">
        <v>7176600</v>
      </c>
      <c r="D46" s="24">
        <v>7303320</v>
      </c>
      <c r="E46" s="24">
        <v>5337893.5999999996</v>
      </c>
      <c r="F46" s="24">
        <v>5337893.5999999996</v>
      </c>
      <c r="G46" s="24">
        <f t="shared" si="0"/>
        <v>1965426.4000000004</v>
      </c>
      <c r="H46" s="12">
        <f t="shared" si="1"/>
        <v>0.73088589846809393</v>
      </c>
    </row>
    <row r="47" spans="1:8" x14ac:dyDescent="0.25">
      <c r="A47" s="17"/>
      <c r="B47" t="s">
        <v>132</v>
      </c>
      <c r="C47" s="24"/>
      <c r="D47" s="24"/>
      <c r="E47" s="24"/>
      <c r="F47" s="24"/>
      <c r="G47" s="24"/>
      <c r="H47" s="12"/>
    </row>
    <row r="48" spans="1:8" x14ac:dyDescent="0.25">
      <c r="A48" s="17" t="s">
        <v>31</v>
      </c>
      <c r="B48" t="s">
        <v>133</v>
      </c>
      <c r="C48" s="24">
        <v>0</v>
      </c>
      <c r="D48" s="24">
        <v>4987324.2699999996</v>
      </c>
      <c r="E48" s="24">
        <v>1400359.4</v>
      </c>
      <c r="F48" s="24">
        <v>1400359.4</v>
      </c>
      <c r="G48" s="24">
        <f t="shared" si="0"/>
        <v>3586964.8699999996</v>
      </c>
      <c r="H48" s="12">
        <f t="shared" si="1"/>
        <v>0.28078370769342414</v>
      </c>
    </row>
    <row r="49" spans="1:8" x14ac:dyDescent="0.25">
      <c r="A49" s="17"/>
      <c r="B49" t="s">
        <v>134</v>
      </c>
      <c r="C49" s="24"/>
      <c r="D49" s="24"/>
      <c r="E49" s="24"/>
      <c r="F49" s="24"/>
      <c r="G49" s="24"/>
      <c r="H49" s="12"/>
    </row>
    <row r="50" spans="1:8" x14ac:dyDescent="0.25">
      <c r="A50" s="17"/>
      <c r="B50" t="s">
        <v>135</v>
      </c>
      <c r="C50" s="24"/>
      <c r="D50" s="24"/>
      <c r="E50" s="24"/>
      <c r="F50" s="24"/>
      <c r="G50" s="24"/>
      <c r="H50" s="12"/>
    </row>
    <row r="51" spans="1:8" x14ac:dyDescent="0.25">
      <c r="A51" s="17" t="s">
        <v>32</v>
      </c>
      <c r="B51" t="s">
        <v>136</v>
      </c>
      <c r="C51" s="24">
        <v>7854755</v>
      </c>
      <c r="D51" s="24">
        <v>7854755</v>
      </c>
      <c r="E51" s="24">
        <v>3606024.56</v>
      </c>
      <c r="F51" s="24">
        <v>3606024.56</v>
      </c>
      <c r="G51" s="24">
        <f t="shared" si="0"/>
        <v>4248730.4399999995</v>
      </c>
      <c r="H51" s="12">
        <f t="shared" si="1"/>
        <v>0.45908810141118345</v>
      </c>
    </row>
    <row r="52" spans="1:8" x14ac:dyDescent="0.25">
      <c r="A52" s="17"/>
      <c r="B52" t="s">
        <v>137</v>
      </c>
      <c r="C52" s="24"/>
      <c r="D52" s="24"/>
      <c r="E52" s="24"/>
      <c r="F52" s="24"/>
      <c r="G52" s="24"/>
      <c r="H52" s="12"/>
    </row>
    <row r="53" spans="1:8" x14ac:dyDescent="0.25">
      <c r="A53" s="17" t="s">
        <v>33</v>
      </c>
      <c r="B53" t="s">
        <v>138</v>
      </c>
      <c r="C53" s="24">
        <v>6935</v>
      </c>
      <c r="D53" s="24">
        <v>6935</v>
      </c>
      <c r="E53" s="24">
        <v>0</v>
      </c>
      <c r="F53" s="24">
        <v>0</v>
      </c>
      <c r="G53" s="24">
        <f t="shared" si="0"/>
        <v>6935</v>
      </c>
      <c r="H53" s="12">
        <f t="shared" si="1"/>
        <v>0</v>
      </c>
    </row>
    <row r="54" spans="1:8" x14ac:dyDescent="0.25">
      <c r="A54" s="17"/>
      <c r="B54" t="s">
        <v>139</v>
      </c>
      <c r="C54" s="24"/>
      <c r="D54" s="24"/>
      <c r="E54" s="24"/>
      <c r="F54" s="24"/>
      <c r="G54" s="24"/>
      <c r="H54" s="12"/>
    </row>
    <row r="55" spans="1:8" x14ac:dyDescent="0.25">
      <c r="A55" s="17" t="s">
        <v>34</v>
      </c>
      <c r="B55" t="s">
        <v>140</v>
      </c>
      <c r="C55" s="24">
        <v>595</v>
      </c>
      <c r="D55" s="24">
        <v>595</v>
      </c>
      <c r="E55" s="24">
        <v>0</v>
      </c>
      <c r="F55" s="24">
        <v>0</v>
      </c>
      <c r="G55" s="24">
        <f t="shared" si="0"/>
        <v>595</v>
      </c>
      <c r="H55" s="12">
        <f t="shared" si="1"/>
        <v>0</v>
      </c>
    </row>
    <row r="56" spans="1:8" x14ac:dyDescent="0.25">
      <c r="A56" s="17"/>
      <c r="B56" t="s">
        <v>141</v>
      </c>
      <c r="C56" s="24"/>
      <c r="D56" s="24"/>
      <c r="E56" s="24"/>
      <c r="F56" s="24"/>
      <c r="G56" s="24"/>
      <c r="H56" s="12"/>
    </row>
    <row r="57" spans="1:8" x14ac:dyDescent="0.25">
      <c r="A57" s="17" t="s">
        <v>35</v>
      </c>
      <c r="B57" t="s">
        <v>142</v>
      </c>
      <c r="C57" s="24">
        <v>475964</v>
      </c>
      <c r="D57" s="24">
        <v>475964</v>
      </c>
      <c r="E57" s="24">
        <v>262744.61</v>
      </c>
      <c r="F57" s="24">
        <v>262744.61</v>
      </c>
      <c r="G57" s="24">
        <f t="shared" si="0"/>
        <v>213219.39</v>
      </c>
      <c r="H57" s="12">
        <f t="shared" si="1"/>
        <v>0.55202622467245421</v>
      </c>
    </row>
    <row r="58" spans="1:8" x14ac:dyDescent="0.25">
      <c r="A58" s="17"/>
      <c r="B58" t="s">
        <v>143</v>
      </c>
      <c r="C58" s="24"/>
      <c r="D58" s="24"/>
      <c r="E58" s="24"/>
      <c r="F58" s="24"/>
      <c r="G58" s="24"/>
      <c r="H58" s="12"/>
    </row>
    <row r="59" spans="1:8" x14ac:dyDescent="0.25">
      <c r="A59" s="17" t="s">
        <v>36</v>
      </c>
      <c r="B59" t="s">
        <v>144</v>
      </c>
      <c r="C59" s="24">
        <v>0</v>
      </c>
      <c r="D59" s="24">
        <v>7518</v>
      </c>
      <c r="E59" s="24">
        <v>0</v>
      </c>
      <c r="F59" s="24">
        <v>0</v>
      </c>
      <c r="G59" s="24">
        <f t="shared" si="0"/>
        <v>7518</v>
      </c>
      <c r="H59" s="12">
        <f t="shared" si="1"/>
        <v>0</v>
      </c>
    </row>
    <row r="60" spans="1:8" x14ac:dyDescent="0.25">
      <c r="A60" s="17"/>
      <c r="B60" t="s">
        <v>145</v>
      </c>
      <c r="C60" s="24"/>
      <c r="D60" s="24"/>
      <c r="E60" s="24"/>
      <c r="F60" s="24"/>
      <c r="G60" s="24"/>
      <c r="H60" s="12"/>
    </row>
    <row r="61" spans="1:8" x14ac:dyDescent="0.25">
      <c r="A61" s="17"/>
      <c r="B61" t="s">
        <v>146</v>
      </c>
      <c r="C61" s="24"/>
      <c r="D61" s="24"/>
      <c r="E61" s="24"/>
      <c r="F61" s="24"/>
      <c r="G61" s="24"/>
      <c r="H61" s="12"/>
    </row>
    <row r="62" spans="1:8" x14ac:dyDescent="0.25">
      <c r="A62" s="17" t="s">
        <v>37</v>
      </c>
      <c r="B62" t="s">
        <v>38</v>
      </c>
      <c r="C62" s="24">
        <v>0</v>
      </c>
      <c r="D62" s="24">
        <v>467916</v>
      </c>
      <c r="E62" s="24">
        <v>29259.3</v>
      </c>
      <c r="F62" s="24">
        <v>29259.3</v>
      </c>
      <c r="G62" s="24">
        <f t="shared" si="0"/>
        <v>438656.7</v>
      </c>
      <c r="H62" s="12">
        <f t="shared" si="1"/>
        <v>6.2531095324801889E-2</v>
      </c>
    </row>
    <row r="63" spans="1:8" x14ac:dyDescent="0.25">
      <c r="A63" s="17" t="s">
        <v>39</v>
      </c>
      <c r="B63" t="s">
        <v>147</v>
      </c>
      <c r="C63" s="24">
        <v>209160</v>
      </c>
      <c r="D63" s="24">
        <v>209160</v>
      </c>
      <c r="E63" s="24">
        <v>0</v>
      </c>
      <c r="F63" s="24">
        <v>0</v>
      </c>
      <c r="G63" s="24">
        <f t="shared" si="0"/>
        <v>209160</v>
      </c>
      <c r="H63" s="12">
        <f t="shared" si="1"/>
        <v>0</v>
      </c>
    </row>
    <row r="64" spans="1:8" x14ac:dyDescent="0.25">
      <c r="A64" s="17"/>
      <c r="B64" t="s">
        <v>148</v>
      </c>
      <c r="C64" s="24"/>
      <c r="D64" s="24"/>
      <c r="E64" s="24"/>
      <c r="F64" s="24"/>
      <c r="G64" s="24"/>
      <c r="H64" s="12"/>
    </row>
    <row r="65" spans="1:8" x14ac:dyDescent="0.25">
      <c r="A65" s="17"/>
      <c r="B65" t="s">
        <v>149</v>
      </c>
      <c r="C65" s="24"/>
      <c r="D65" s="24"/>
      <c r="E65" s="24"/>
      <c r="F65" s="24"/>
      <c r="G65" s="24"/>
      <c r="H65" s="12"/>
    </row>
    <row r="66" spans="1:8" x14ac:dyDescent="0.25">
      <c r="A66" s="17" t="s">
        <v>88</v>
      </c>
      <c r="B66" t="s">
        <v>150</v>
      </c>
      <c r="C66" s="24">
        <v>30551</v>
      </c>
      <c r="D66" s="24">
        <v>30551</v>
      </c>
      <c r="E66" s="24">
        <v>0</v>
      </c>
      <c r="F66" s="24">
        <v>0</v>
      </c>
      <c r="G66" s="24">
        <f t="shared" si="0"/>
        <v>30551</v>
      </c>
      <c r="H66" s="12">
        <f t="shared" si="1"/>
        <v>0</v>
      </c>
    </row>
    <row r="67" spans="1:8" x14ac:dyDescent="0.25">
      <c r="A67" s="17"/>
      <c r="B67" t="s">
        <v>151</v>
      </c>
      <c r="C67" s="24"/>
      <c r="D67" s="24"/>
      <c r="E67" s="24"/>
      <c r="F67" s="24"/>
      <c r="G67" s="24"/>
      <c r="H67" s="12"/>
    </row>
    <row r="68" spans="1:8" x14ac:dyDescent="0.25">
      <c r="A68" s="17" t="s">
        <v>40</v>
      </c>
      <c r="B68" t="s">
        <v>41</v>
      </c>
      <c r="C68" s="24">
        <v>1727049</v>
      </c>
      <c r="D68" s="24">
        <v>1727049</v>
      </c>
      <c r="E68" s="24">
        <v>1170896.8400000001</v>
      </c>
      <c r="F68" s="24">
        <v>1170896.8400000001</v>
      </c>
      <c r="G68" s="24">
        <f t="shared" si="0"/>
        <v>556152.15999999992</v>
      </c>
      <c r="H68" s="12">
        <f t="shared" si="1"/>
        <v>0.67797545987403951</v>
      </c>
    </row>
    <row r="69" spans="1:8" x14ac:dyDescent="0.25">
      <c r="A69" s="17" t="s">
        <v>81</v>
      </c>
      <c r="B69" t="s">
        <v>152</v>
      </c>
      <c r="C69" s="24">
        <v>17010</v>
      </c>
      <c r="D69" s="24">
        <v>17010</v>
      </c>
      <c r="E69" s="24">
        <v>147261</v>
      </c>
      <c r="F69" s="24">
        <v>147261</v>
      </c>
      <c r="G69" s="24">
        <f t="shared" si="0"/>
        <v>-130251</v>
      </c>
      <c r="H69" s="12">
        <f t="shared" si="1"/>
        <v>8.6573192239858905</v>
      </c>
    </row>
    <row r="70" spans="1:8" x14ac:dyDescent="0.25">
      <c r="A70" s="17"/>
      <c r="B70" t="s">
        <v>153</v>
      </c>
      <c r="C70" s="24"/>
      <c r="D70" s="24"/>
      <c r="E70" s="24"/>
      <c r="F70" s="24"/>
      <c r="G70" s="24"/>
      <c r="H70" s="12"/>
    </row>
    <row r="71" spans="1:8" x14ac:dyDescent="0.25">
      <c r="A71" s="17" t="s">
        <v>82</v>
      </c>
      <c r="B71" t="s">
        <v>154</v>
      </c>
      <c r="C71" s="24">
        <v>11580</v>
      </c>
      <c r="D71" s="24">
        <v>11580</v>
      </c>
      <c r="E71" s="24">
        <v>0</v>
      </c>
      <c r="F71" s="24">
        <v>0</v>
      </c>
      <c r="G71" s="24">
        <f t="shared" si="0"/>
        <v>11580</v>
      </c>
      <c r="H71" s="12">
        <f t="shared" si="1"/>
        <v>0</v>
      </c>
    </row>
    <row r="72" spans="1:8" x14ac:dyDescent="0.25">
      <c r="A72" s="17"/>
      <c r="B72" t="s">
        <v>155</v>
      </c>
      <c r="C72" s="24"/>
      <c r="D72" s="24"/>
      <c r="E72" s="24"/>
      <c r="F72" s="24"/>
      <c r="G72" s="24"/>
      <c r="H72" s="12"/>
    </row>
    <row r="73" spans="1:8" x14ac:dyDescent="0.25">
      <c r="A73" s="17" t="s">
        <v>83</v>
      </c>
      <c r="B73" t="s">
        <v>156</v>
      </c>
      <c r="C73" s="24">
        <v>10470</v>
      </c>
      <c r="D73" s="24">
        <v>10470</v>
      </c>
      <c r="E73" s="24">
        <v>0</v>
      </c>
      <c r="F73" s="24">
        <v>0</v>
      </c>
      <c r="G73" s="24">
        <f t="shared" ref="G73:G128" si="2">+D73-F73</f>
        <v>10470</v>
      </c>
      <c r="H73" s="12">
        <f t="shared" ref="H73:H128" si="3">+F73/D73</f>
        <v>0</v>
      </c>
    </row>
    <row r="74" spans="1:8" x14ac:dyDescent="0.25">
      <c r="A74" s="17"/>
      <c r="B74" t="s">
        <v>157</v>
      </c>
      <c r="C74" s="24"/>
      <c r="D74" s="24"/>
      <c r="E74" s="24"/>
      <c r="F74" s="24"/>
      <c r="G74" s="24"/>
      <c r="H74" s="12"/>
    </row>
    <row r="75" spans="1:8" x14ac:dyDescent="0.25">
      <c r="A75" s="17" t="s">
        <v>84</v>
      </c>
      <c r="B75" t="s">
        <v>158</v>
      </c>
      <c r="C75" s="24">
        <v>1500</v>
      </c>
      <c r="D75" s="24">
        <v>1500</v>
      </c>
      <c r="E75" s="24">
        <v>183</v>
      </c>
      <c r="F75" s="24">
        <v>183</v>
      </c>
      <c r="G75" s="24">
        <f t="shared" si="2"/>
        <v>1317</v>
      </c>
      <c r="H75" s="12">
        <f t="shared" si="3"/>
        <v>0.122</v>
      </c>
    </row>
    <row r="76" spans="1:8" x14ac:dyDescent="0.25">
      <c r="A76" s="17"/>
      <c r="B76" t="s">
        <v>159</v>
      </c>
      <c r="C76" s="24"/>
      <c r="D76" s="24"/>
      <c r="E76" s="24"/>
      <c r="F76" s="24"/>
      <c r="G76" s="24"/>
      <c r="H76" s="12"/>
    </row>
    <row r="77" spans="1:8" x14ac:dyDescent="0.25">
      <c r="A77" s="17"/>
      <c r="B77" t="s">
        <v>160</v>
      </c>
      <c r="C77" s="24"/>
      <c r="D77" s="24"/>
      <c r="E77" s="24"/>
      <c r="F77" s="24"/>
      <c r="G77" s="24"/>
      <c r="H77" s="12"/>
    </row>
    <row r="78" spans="1:8" x14ac:dyDescent="0.25">
      <c r="A78" s="17" t="s">
        <v>198</v>
      </c>
      <c r="B78" t="s">
        <v>199</v>
      </c>
      <c r="C78" s="24">
        <v>2550000</v>
      </c>
      <c r="D78" s="24">
        <v>2550000</v>
      </c>
      <c r="E78" s="24">
        <v>0</v>
      </c>
      <c r="F78" s="24">
        <v>0</v>
      </c>
      <c r="G78" s="24">
        <f t="shared" si="2"/>
        <v>2550000</v>
      </c>
      <c r="H78" s="12">
        <f t="shared" si="3"/>
        <v>0</v>
      </c>
    </row>
    <row r="79" spans="1:8" x14ac:dyDescent="0.25">
      <c r="A79" s="17" t="s">
        <v>98</v>
      </c>
      <c r="B79" t="s">
        <v>161</v>
      </c>
      <c r="C79" s="24">
        <v>1500</v>
      </c>
      <c r="D79" s="24">
        <v>1500</v>
      </c>
      <c r="E79" s="24">
        <v>0</v>
      </c>
      <c r="F79" s="24">
        <v>0</v>
      </c>
      <c r="G79" s="24">
        <f t="shared" si="2"/>
        <v>1500</v>
      </c>
      <c r="H79" s="12">
        <f t="shared" si="3"/>
        <v>0</v>
      </c>
    </row>
    <row r="80" spans="1:8" x14ac:dyDescent="0.25">
      <c r="A80" s="17"/>
      <c r="B80" t="s">
        <v>162</v>
      </c>
      <c r="C80" s="24"/>
      <c r="D80" s="24"/>
      <c r="E80" s="24"/>
      <c r="F80" s="24"/>
      <c r="G80" s="24"/>
      <c r="H80" s="12"/>
    </row>
    <row r="81" spans="1:8" x14ac:dyDescent="0.25">
      <c r="A81" s="17"/>
      <c r="B81" t="s">
        <v>163</v>
      </c>
      <c r="C81" s="24"/>
      <c r="D81" s="24"/>
      <c r="E81" s="24"/>
      <c r="F81" s="24"/>
      <c r="G81" s="24"/>
      <c r="H81" s="12"/>
    </row>
    <row r="82" spans="1:8" x14ac:dyDescent="0.25">
      <c r="A82" s="17" t="s">
        <v>99</v>
      </c>
      <c r="B82" t="s">
        <v>164</v>
      </c>
      <c r="C82" s="24">
        <v>1500</v>
      </c>
      <c r="D82" s="24">
        <v>1500</v>
      </c>
      <c r="E82" s="24">
        <v>0</v>
      </c>
      <c r="F82" s="24">
        <v>0</v>
      </c>
      <c r="G82" s="24">
        <f t="shared" si="2"/>
        <v>1500</v>
      </c>
      <c r="H82" s="12">
        <f t="shared" si="3"/>
        <v>0</v>
      </c>
    </row>
    <row r="83" spans="1:8" x14ac:dyDescent="0.25">
      <c r="A83" s="17"/>
      <c r="B83" t="s">
        <v>165</v>
      </c>
      <c r="C83" s="24"/>
      <c r="D83" s="24"/>
      <c r="E83" s="24"/>
      <c r="F83" s="24"/>
      <c r="G83" s="24"/>
      <c r="H83" s="12"/>
    </row>
    <row r="84" spans="1:8" x14ac:dyDescent="0.25">
      <c r="A84" s="17" t="s">
        <v>100</v>
      </c>
      <c r="B84" t="s">
        <v>101</v>
      </c>
      <c r="C84" s="24">
        <v>2000</v>
      </c>
      <c r="D84" s="24">
        <v>2000</v>
      </c>
      <c r="E84" s="24">
        <v>0</v>
      </c>
      <c r="F84" s="24">
        <v>0</v>
      </c>
      <c r="G84" s="24">
        <f t="shared" si="2"/>
        <v>2000</v>
      </c>
      <c r="H84" s="12">
        <f t="shared" si="3"/>
        <v>0</v>
      </c>
    </row>
    <row r="85" spans="1:8" x14ac:dyDescent="0.25">
      <c r="A85" s="17" t="s">
        <v>42</v>
      </c>
      <c r="B85" t="s">
        <v>43</v>
      </c>
      <c r="C85" s="24">
        <v>1500</v>
      </c>
      <c r="D85" s="24">
        <v>1500</v>
      </c>
      <c r="E85" s="24">
        <v>0</v>
      </c>
      <c r="F85" s="24">
        <v>0</v>
      </c>
      <c r="G85" s="24">
        <f t="shared" si="2"/>
        <v>1500</v>
      </c>
      <c r="H85" s="12">
        <f t="shared" si="3"/>
        <v>0</v>
      </c>
    </row>
    <row r="86" spans="1:8" x14ac:dyDescent="0.25">
      <c r="A86" s="17" t="s">
        <v>44</v>
      </c>
      <c r="B86" t="s">
        <v>45</v>
      </c>
      <c r="C86" s="24">
        <v>356658</v>
      </c>
      <c r="D86" s="24">
        <v>356658</v>
      </c>
      <c r="E86" s="24">
        <v>162994</v>
      </c>
      <c r="F86" s="24">
        <v>162994</v>
      </c>
      <c r="G86" s="24">
        <f t="shared" si="2"/>
        <v>193664</v>
      </c>
      <c r="H86" s="12">
        <f t="shared" si="3"/>
        <v>0.45700362812554324</v>
      </c>
    </row>
    <row r="87" spans="1:8" x14ac:dyDescent="0.25">
      <c r="A87" s="17" t="s">
        <v>46</v>
      </c>
      <c r="B87" t="s">
        <v>166</v>
      </c>
      <c r="C87" s="24">
        <v>3052364</v>
      </c>
      <c r="D87" s="24">
        <v>3052364</v>
      </c>
      <c r="E87" s="24">
        <v>2297407.48</v>
      </c>
      <c r="F87" s="24">
        <v>2297407.48</v>
      </c>
      <c r="G87" s="24">
        <f t="shared" si="2"/>
        <v>754956.52</v>
      </c>
      <c r="H87" s="12">
        <f t="shared" si="3"/>
        <v>0.7526649770472984</v>
      </c>
    </row>
    <row r="88" spans="1:8" x14ac:dyDescent="0.25">
      <c r="A88" s="17"/>
      <c r="B88" t="s">
        <v>167</v>
      </c>
      <c r="C88" s="24"/>
      <c r="D88" s="24"/>
      <c r="E88" s="24"/>
      <c r="F88" s="24"/>
      <c r="G88" s="24"/>
      <c r="H88" s="12"/>
    </row>
    <row r="89" spans="1:8" x14ac:dyDescent="0.25">
      <c r="A89" s="17"/>
      <c r="B89" t="s">
        <v>168</v>
      </c>
      <c r="C89" s="24"/>
      <c r="D89" s="24"/>
      <c r="E89" s="24"/>
      <c r="F89" s="24"/>
      <c r="G89" s="24"/>
      <c r="H89" s="12"/>
    </row>
    <row r="90" spans="1:8" x14ac:dyDescent="0.25">
      <c r="A90" s="17" t="s">
        <v>47</v>
      </c>
      <c r="B90" t="s">
        <v>48</v>
      </c>
      <c r="C90" s="24">
        <v>762346</v>
      </c>
      <c r="D90" s="24">
        <v>762346</v>
      </c>
      <c r="E90" s="24">
        <v>171736.24</v>
      </c>
      <c r="F90" s="24">
        <v>171736.24</v>
      </c>
      <c r="G90" s="24">
        <f t="shared" si="2"/>
        <v>590609.76</v>
      </c>
      <c r="H90" s="12">
        <f t="shared" si="3"/>
        <v>0.22527335356911427</v>
      </c>
    </row>
    <row r="91" spans="1:8" x14ac:dyDescent="0.25">
      <c r="A91" s="17" t="s">
        <v>49</v>
      </c>
      <c r="B91" t="s">
        <v>50</v>
      </c>
      <c r="C91" s="24">
        <v>2000</v>
      </c>
      <c r="D91" s="24">
        <v>2000</v>
      </c>
      <c r="E91" s="24">
        <v>0</v>
      </c>
      <c r="F91" s="24">
        <v>0</v>
      </c>
      <c r="G91" s="24">
        <f t="shared" si="2"/>
        <v>2000</v>
      </c>
      <c r="H91" s="12">
        <f t="shared" si="3"/>
        <v>0</v>
      </c>
    </row>
    <row r="92" spans="1:8" x14ac:dyDescent="0.25">
      <c r="A92" s="17" t="s">
        <v>51</v>
      </c>
      <c r="B92" t="s">
        <v>52</v>
      </c>
      <c r="C92" s="24">
        <v>2000</v>
      </c>
      <c r="D92" s="24">
        <v>2000</v>
      </c>
      <c r="E92" s="24">
        <v>0</v>
      </c>
      <c r="F92" s="24">
        <v>0</v>
      </c>
      <c r="G92" s="24">
        <f t="shared" si="2"/>
        <v>2000</v>
      </c>
      <c r="H92" s="12">
        <f t="shared" si="3"/>
        <v>0</v>
      </c>
    </row>
    <row r="93" spans="1:8" x14ac:dyDescent="0.25">
      <c r="A93" s="17" t="s">
        <v>53</v>
      </c>
      <c r="B93" t="s">
        <v>54</v>
      </c>
      <c r="C93" s="24">
        <v>815679</v>
      </c>
      <c r="D93" s="24">
        <v>3258100.22</v>
      </c>
      <c r="E93" s="24">
        <v>2463123.7200000002</v>
      </c>
      <c r="F93" s="24">
        <v>2463123.7200000002</v>
      </c>
      <c r="G93" s="24">
        <f t="shared" si="2"/>
        <v>794976.5</v>
      </c>
      <c r="H93" s="12">
        <f t="shared" si="3"/>
        <v>0.7559999857831261</v>
      </c>
    </row>
    <row r="94" spans="1:8" x14ac:dyDescent="0.25">
      <c r="A94" s="17" t="s">
        <v>55</v>
      </c>
      <c r="B94" t="s">
        <v>169</v>
      </c>
      <c r="C94" s="24">
        <v>1500</v>
      </c>
      <c r="D94" s="24">
        <v>723120</v>
      </c>
      <c r="E94" s="24">
        <v>373350</v>
      </c>
      <c r="F94" s="24">
        <v>373350</v>
      </c>
      <c r="G94" s="24">
        <f t="shared" si="2"/>
        <v>349770</v>
      </c>
      <c r="H94" s="12">
        <f t="shared" si="3"/>
        <v>0.51630434782608692</v>
      </c>
    </row>
    <row r="95" spans="1:8" x14ac:dyDescent="0.25">
      <c r="A95" s="17"/>
      <c r="B95" t="s">
        <v>170</v>
      </c>
      <c r="C95" s="24"/>
      <c r="D95" s="24"/>
      <c r="E95" s="24"/>
      <c r="F95" s="24"/>
      <c r="G95" s="24"/>
      <c r="H95" s="12"/>
    </row>
    <row r="96" spans="1:8" x14ac:dyDescent="0.25">
      <c r="A96" s="17"/>
      <c r="B96" t="s">
        <v>171</v>
      </c>
      <c r="C96" s="24"/>
      <c r="D96" s="24"/>
      <c r="E96" s="24"/>
      <c r="F96" s="24"/>
      <c r="G96" s="24"/>
      <c r="H96" s="12"/>
    </row>
    <row r="97" spans="1:8" x14ac:dyDescent="0.25">
      <c r="A97" s="17" t="s">
        <v>56</v>
      </c>
      <c r="B97" t="s">
        <v>172</v>
      </c>
      <c r="C97" s="24">
        <v>59208</v>
      </c>
      <c r="D97" s="24">
        <v>59208</v>
      </c>
      <c r="E97" s="24">
        <v>0</v>
      </c>
      <c r="F97" s="24">
        <v>0</v>
      </c>
      <c r="G97" s="24">
        <f t="shared" si="2"/>
        <v>59208</v>
      </c>
      <c r="H97" s="12">
        <f t="shared" si="3"/>
        <v>0</v>
      </c>
    </row>
    <row r="98" spans="1:8" x14ac:dyDescent="0.25">
      <c r="A98" s="17"/>
      <c r="B98" t="s">
        <v>173</v>
      </c>
      <c r="C98" s="24"/>
      <c r="D98" s="24"/>
      <c r="E98" s="24"/>
      <c r="F98" s="24"/>
      <c r="G98" s="24"/>
      <c r="H98" s="12"/>
    </row>
    <row r="99" spans="1:8" x14ac:dyDescent="0.25">
      <c r="A99" s="17" t="s">
        <v>57</v>
      </c>
      <c r="B99" t="s">
        <v>58</v>
      </c>
      <c r="C99" s="24">
        <v>427336</v>
      </c>
      <c r="D99" s="24">
        <v>427336</v>
      </c>
      <c r="E99" s="24">
        <v>51609.88</v>
      </c>
      <c r="F99" s="24">
        <v>51609.88</v>
      </c>
      <c r="G99" s="24">
        <f t="shared" si="2"/>
        <v>375726.12</v>
      </c>
      <c r="H99" s="12">
        <f t="shared" si="3"/>
        <v>0.12077119643559166</v>
      </c>
    </row>
    <row r="100" spans="1:8" x14ac:dyDescent="0.25">
      <c r="A100" s="17" t="s">
        <v>59</v>
      </c>
      <c r="B100" t="s">
        <v>174</v>
      </c>
      <c r="C100" s="24">
        <v>104081</v>
      </c>
      <c r="D100" s="24">
        <v>104081</v>
      </c>
      <c r="E100" s="24">
        <v>68742.11</v>
      </c>
      <c r="F100" s="24">
        <v>68742.11</v>
      </c>
      <c r="G100" s="24">
        <f t="shared" si="2"/>
        <v>35338.89</v>
      </c>
      <c r="H100" s="12">
        <f t="shared" si="3"/>
        <v>0.66046742440983464</v>
      </c>
    </row>
    <row r="101" spans="1:8" x14ac:dyDescent="0.25">
      <c r="A101" s="17"/>
      <c r="B101" t="s">
        <v>175</v>
      </c>
      <c r="C101" s="24"/>
      <c r="D101" s="24"/>
      <c r="E101" s="24"/>
      <c r="F101" s="24"/>
      <c r="G101" s="24"/>
      <c r="H101" s="12"/>
    </row>
    <row r="102" spans="1:8" x14ac:dyDescent="0.25">
      <c r="A102" s="17" t="s">
        <v>60</v>
      </c>
      <c r="B102" t="s">
        <v>176</v>
      </c>
      <c r="C102" s="24">
        <v>9985237</v>
      </c>
      <c r="D102" s="24">
        <v>12985237</v>
      </c>
      <c r="E102" s="24">
        <v>11492577.050000001</v>
      </c>
      <c r="F102" s="24">
        <v>11492577.050000001</v>
      </c>
      <c r="G102" s="24">
        <f t="shared" si="2"/>
        <v>1492659.9499999993</v>
      </c>
      <c r="H102" s="12">
        <f t="shared" si="3"/>
        <v>0.88504946424928566</v>
      </c>
    </row>
    <row r="103" spans="1:8" x14ac:dyDescent="0.25">
      <c r="A103" s="17"/>
      <c r="B103" t="s">
        <v>177</v>
      </c>
      <c r="C103" s="24"/>
      <c r="D103" s="24"/>
      <c r="E103" s="24"/>
      <c r="F103" s="24"/>
      <c r="G103" s="24"/>
      <c r="H103" s="12"/>
    </row>
    <row r="104" spans="1:8" x14ac:dyDescent="0.25">
      <c r="A104" s="17" t="s">
        <v>61</v>
      </c>
      <c r="B104" t="s">
        <v>178</v>
      </c>
      <c r="C104" s="24">
        <v>467115</v>
      </c>
      <c r="D104" s="24">
        <v>467115</v>
      </c>
      <c r="E104" s="24">
        <v>49534</v>
      </c>
      <c r="F104" s="24">
        <v>49534</v>
      </c>
      <c r="G104" s="24">
        <f t="shared" si="2"/>
        <v>417581</v>
      </c>
      <c r="H104" s="12">
        <f t="shared" si="3"/>
        <v>0.10604240925682112</v>
      </c>
    </row>
    <row r="105" spans="1:8" x14ac:dyDescent="0.25">
      <c r="A105" s="17"/>
      <c r="B105" t="s">
        <v>179</v>
      </c>
      <c r="C105" s="24"/>
      <c r="D105" s="24"/>
      <c r="E105" s="24"/>
      <c r="F105" s="24"/>
      <c r="G105" s="24"/>
      <c r="H105" s="12"/>
    </row>
    <row r="106" spans="1:8" x14ac:dyDescent="0.25">
      <c r="A106" s="17"/>
      <c r="B106" t="s">
        <v>180</v>
      </c>
      <c r="C106" s="24"/>
      <c r="D106" s="24"/>
      <c r="E106" s="24"/>
      <c r="F106" s="24"/>
      <c r="G106" s="24"/>
      <c r="H106" s="12"/>
    </row>
    <row r="107" spans="1:8" x14ac:dyDescent="0.25">
      <c r="A107" s="17" t="s">
        <v>92</v>
      </c>
      <c r="B107" t="s">
        <v>93</v>
      </c>
      <c r="C107" s="24">
        <v>0</v>
      </c>
      <c r="D107" s="24">
        <v>0</v>
      </c>
      <c r="E107" s="24">
        <v>217861.62</v>
      </c>
      <c r="F107" s="24">
        <v>217861.62</v>
      </c>
      <c r="G107" s="24">
        <f t="shared" si="2"/>
        <v>-217861.62</v>
      </c>
      <c r="H107" s="12" t="e">
        <f t="shared" si="3"/>
        <v>#DIV/0!</v>
      </c>
    </row>
    <row r="108" spans="1:8" x14ac:dyDescent="0.25">
      <c r="A108" s="17" t="s">
        <v>102</v>
      </c>
      <c r="B108" t="s">
        <v>103</v>
      </c>
      <c r="C108" s="24">
        <v>2000</v>
      </c>
      <c r="D108" s="24">
        <v>2000</v>
      </c>
      <c r="E108" s="24">
        <v>0</v>
      </c>
      <c r="F108" s="24">
        <v>0</v>
      </c>
      <c r="G108" s="24">
        <f t="shared" si="2"/>
        <v>2000</v>
      </c>
      <c r="H108" s="12">
        <f t="shared" si="3"/>
        <v>0</v>
      </c>
    </row>
    <row r="109" spans="1:8" x14ac:dyDescent="0.25">
      <c r="A109" s="17">
        <v>7.9</v>
      </c>
      <c r="B109" t="s">
        <v>190</v>
      </c>
      <c r="C109" s="24">
        <v>0</v>
      </c>
      <c r="D109" s="24">
        <v>0</v>
      </c>
      <c r="E109" s="24">
        <v>213153</v>
      </c>
      <c r="F109" s="24">
        <v>213153</v>
      </c>
      <c r="G109" s="24">
        <f t="shared" si="2"/>
        <v>-213153</v>
      </c>
      <c r="H109" s="12" t="e">
        <f t="shared" si="3"/>
        <v>#DIV/0!</v>
      </c>
    </row>
    <row r="110" spans="1:8" x14ac:dyDescent="0.25">
      <c r="A110" s="17" t="s">
        <v>62</v>
      </c>
      <c r="B110" t="s">
        <v>63</v>
      </c>
      <c r="C110" s="24">
        <v>91014145.069999993</v>
      </c>
      <c r="D110" s="24">
        <v>92496437</v>
      </c>
      <c r="E110" s="24">
        <v>66173650.310000002</v>
      </c>
      <c r="F110" s="24">
        <v>66173650.310000002</v>
      </c>
      <c r="G110" s="24">
        <f t="shared" si="2"/>
        <v>26322786.689999998</v>
      </c>
      <c r="H110" s="12">
        <f t="shared" si="3"/>
        <v>0.71541837130439956</v>
      </c>
    </row>
    <row r="111" spans="1:8" x14ac:dyDescent="0.25">
      <c r="A111" s="17" t="s">
        <v>64</v>
      </c>
      <c r="B111" t="s">
        <v>65</v>
      </c>
      <c r="C111" s="24">
        <v>35825424.009999998</v>
      </c>
      <c r="D111" s="24">
        <v>35500291</v>
      </c>
      <c r="E111" s="24">
        <v>19059225.489999998</v>
      </c>
      <c r="F111" s="24">
        <v>19059225.489999998</v>
      </c>
      <c r="G111" s="24">
        <f t="shared" si="2"/>
        <v>16441065.510000002</v>
      </c>
      <c r="H111" s="12">
        <f t="shared" si="3"/>
        <v>0.53687519040336873</v>
      </c>
    </row>
    <row r="112" spans="1:8" x14ac:dyDescent="0.25">
      <c r="A112" s="17" t="s">
        <v>66</v>
      </c>
      <c r="B112" t="s">
        <v>67</v>
      </c>
      <c r="C112" s="24">
        <v>4989265</v>
      </c>
      <c r="D112" s="24">
        <v>5207736</v>
      </c>
      <c r="E112" s="24">
        <v>3836479.02</v>
      </c>
      <c r="F112" s="24">
        <v>3836479.02</v>
      </c>
      <c r="G112" s="24">
        <f t="shared" si="2"/>
        <v>1371256.98</v>
      </c>
      <c r="H112" s="12">
        <f t="shared" si="3"/>
        <v>0.73668846116623421</v>
      </c>
    </row>
    <row r="113" spans="1:8" x14ac:dyDescent="0.25">
      <c r="A113" s="17" t="s">
        <v>68</v>
      </c>
      <c r="B113" t="s">
        <v>69</v>
      </c>
      <c r="C113" s="24">
        <v>969378.91</v>
      </c>
      <c r="D113" s="24">
        <v>454905</v>
      </c>
      <c r="E113" s="24">
        <v>736050.23</v>
      </c>
      <c r="F113" s="24">
        <v>736050.23</v>
      </c>
      <c r="G113" s="24">
        <f t="shared" si="2"/>
        <v>-281145.23</v>
      </c>
      <c r="H113" s="12">
        <f t="shared" si="3"/>
        <v>1.6180306437607852</v>
      </c>
    </row>
    <row r="114" spans="1:8" x14ac:dyDescent="0.25">
      <c r="A114" s="17" t="s">
        <v>70</v>
      </c>
      <c r="B114" t="s">
        <v>181</v>
      </c>
      <c r="C114" s="24">
        <v>2598103</v>
      </c>
      <c r="D114" s="24">
        <v>1571908</v>
      </c>
      <c r="E114" s="24">
        <v>1124945</v>
      </c>
      <c r="F114" s="24">
        <v>1124945</v>
      </c>
      <c r="G114" s="24">
        <f t="shared" si="2"/>
        <v>446963</v>
      </c>
      <c r="H114" s="12">
        <f t="shared" si="3"/>
        <v>0.71565575084546929</v>
      </c>
    </row>
    <row r="115" spans="1:8" x14ac:dyDescent="0.25">
      <c r="A115" s="17"/>
      <c r="B115" t="s">
        <v>182</v>
      </c>
      <c r="C115" s="24"/>
      <c r="D115" s="24"/>
      <c r="E115" s="24"/>
      <c r="F115" s="24"/>
      <c r="G115" s="24"/>
      <c r="H115" s="12"/>
    </row>
    <row r="116" spans="1:8" x14ac:dyDescent="0.25">
      <c r="A116" s="17" t="s">
        <v>71</v>
      </c>
      <c r="B116" t="s">
        <v>183</v>
      </c>
      <c r="C116" s="24">
        <v>5373281</v>
      </c>
      <c r="D116" s="24">
        <v>4990273</v>
      </c>
      <c r="E116" s="24">
        <v>2677676.63</v>
      </c>
      <c r="F116" s="24">
        <v>2677676.63</v>
      </c>
      <c r="G116" s="24">
        <f t="shared" si="2"/>
        <v>2312596.37</v>
      </c>
      <c r="H116" s="12">
        <f t="shared" si="3"/>
        <v>0.53657918715068287</v>
      </c>
    </row>
    <row r="117" spans="1:8" x14ac:dyDescent="0.25">
      <c r="A117" s="17"/>
      <c r="B117" t="s">
        <v>184</v>
      </c>
      <c r="C117" s="24"/>
      <c r="D117" s="24"/>
      <c r="E117" s="24"/>
      <c r="F117" s="24"/>
      <c r="G117" s="24"/>
      <c r="H117" s="12"/>
    </row>
    <row r="118" spans="1:8" x14ac:dyDescent="0.25">
      <c r="A118" s="17" t="s">
        <v>72</v>
      </c>
      <c r="B118" t="s">
        <v>73</v>
      </c>
      <c r="C118" s="24">
        <v>190595.01</v>
      </c>
      <c r="D118" s="24">
        <v>202154</v>
      </c>
      <c r="E118" s="24">
        <v>151615.26999999999</v>
      </c>
      <c r="F118" s="24">
        <v>151615.26999999999</v>
      </c>
      <c r="G118" s="24">
        <f t="shared" si="2"/>
        <v>50538.73000000001</v>
      </c>
      <c r="H118" s="12">
        <f t="shared" si="3"/>
        <v>0.74999886225352941</v>
      </c>
    </row>
    <row r="119" spans="1:8" x14ac:dyDescent="0.25">
      <c r="A119" s="17" t="s">
        <v>194</v>
      </c>
      <c r="B119" t="s">
        <v>195</v>
      </c>
      <c r="C119" s="24">
        <v>12770000</v>
      </c>
      <c r="D119" s="24">
        <v>13620000</v>
      </c>
      <c r="E119" s="24">
        <v>9558341</v>
      </c>
      <c r="F119" s="24">
        <v>9558341</v>
      </c>
      <c r="G119" s="24">
        <f t="shared" si="2"/>
        <v>4061659</v>
      </c>
      <c r="H119" s="12">
        <f t="shared" si="3"/>
        <v>0.70178715124816449</v>
      </c>
    </row>
    <row r="120" spans="1:8" x14ac:dyDescent="0.25">
      <c r="A120" s="17" t="s">
        <v>200</v>
      </c>
      <c r="B120" t="s">
        <v>201</v>
      </c>
      <c r="C120" s="24">
        <v>0</v>
      </c>
      <c r="D120" s="24">
        <v>8000000</v>
      </c>
      <c r="E120" s="24">
        <v>8000000</v>
      </c>
      <c r="F120" s="24">
        <v>8000000</v>
      </c>
      <c r="G120" s="24">
        <f t="shared" si="2"/>
        <v>0</v>
      </c>
      <c r="H120" s="12">
        <f t="shared" si="3"/>
        <v>1</v>
      </c>
    </row>
    <row r="121" spans="1:8" x14ac:dyDescent="0.25">
      <c r="A121" s="17"/>
      <c r="B121" t="s">
        <v>202</v>
      </c>
      <c r="C121" s="24"/>
      <c r="D121" s="24"/>
      <c r="E121" s="24"/>
      <c r="F121" s="24"/>
      <c r="G121" s="24"/>
      <c r="H121" s="12"/>
    </row>
    <row r="122" spans="1:8" x14ac:dyDescent="0.25">
      <c r="A122" s="17" t="s">
        <v>74</v>
      </c>
      <c r="B122" t="s">
        <v>185</v>
      </c>
      <c r="C122" s="24">
        <v>15044128</v>
      </c>
      <c r="D122" s="24">
        <v>14878987</v>
      </c>
      <c r="E122" s="24">
        <v>13391088.300000001</v>
      </c>
      <c r="F122" s="24">
        <v>13391088.300000001</v>
      </c>
      <c r="G122" s="24">
        <f t="shared" si="2"/>
        <v>1487898.6999999993</v>
      </c>
      <c r="H122" s="12">
        <f t="shared" si="3"/>
        <v>0.9</v>
      </c>
    </row>
    <row r="123" spans="1:8" x14ac:dyDescent="0.25">
      <c r="A123" s="17"/>
      <c r="B123" t="s">
        <v>186</v>
      </c>
      <c r="C123" s="24"/>
      <c r="D123" s="24"/>
      <c r="E123" s="24"/>
      <c r="F123" s="24"/>
      <c r="G123" s="24"/>
      <c r="H123" s="12"/>
    </row>
    <row r="124" spans="1:8" x14ac:dyDescent="0.25">
      <c r="A124" s="17" t="s">
        <v>75</v>
      </c>
      <c r="B124" t="s">
        <v>187</v>
      </c>
      <c r="C124" s="24">
        <v>107672326</v>
      </c>
      <c r="D124" s="24">
        <v>106367471</v>
      </c>
      <c r="E124" s="24">
        <v>79775602.920000002</v>
      </c>
      <c r="F124" s="24">
        <v>79775602.920000002</v>
      </c>
      <c r="G124" s="24">
        <f t="shared" si="2"/>
        <v>26591868.079999998</v>
      </c>
      <c r="H124" s="12">
        <f t="shared" si="3"/>
        <v>0.74999999689754782</v>
      </c>
    </row>
    <row r="125" spans="1:8" x14ac:dyDescent="0.25">
      <c r="A125" s="17"/>
      <c r="B125" t="s">
        <v>188</v>
      </c>
      <c r="C125" s="24"/>
      <c r="D125" s="24"/>
      <c r="E125" s="24"/>
      <c r="F125" s="24"/>
      <c r="G125" s="24"/>
      <c r="H125" s="12"/>
    </row>
    <row r="126" spans="1:8" x14ac:dyDescent="0.25">
      <c r="A126" s="17"/>
      <c r="B126" t="s">
        <v>189</v>
      </c>
      <c r="C126" s="24"/>
      <c r="D126" s="24"/>
      <c r="E126" s="24"/>
      <c r="F126" s="24"/>
      <c r="G126" s="24"/>
      <c r="H126" s="12"/>
    </row>
    <row r="127" spans="1:8" x14ac:dyDescent="0.25">
      <c r="A127" s="17" t="s">
        <v>90</v>
      </c>
      <c r="B127" t="s">
        <v>91</v>
      </c>
      <c r="C127" s="24">
        <v>0</v>
      </c>
      <c r="D127" s="24">
        <v>393691.58</v>
      </c>
      <c r="E127" s="24">
        <v>393297.12</v>
      </c>
      <c r="F127" s="24">
        <v>393297.12</v>
      </c>
      <c r="G127" s="24">
        <f t="shared" si="2"/>
        <v>394.46000000002095</v>
      </c>
      <c r="H127" s="12">
        <f t="shared" si="3"/>
        <v>0.99899804816755278</v>
      </c>
    </row>
    <row r="128" spans="1:8" x14ac:dyDescent="0.25">
      <c r="A128" s="17" t="s">
        <v>79</v>
      </c>
      <c r="B128" t="s">
        <v>89</v>
      </c>
      <c r="C128" s="24">
        <v>0</v>
      </c>
      <c r="D128" s="24">
        <v>15000000</v>
      </c>
      <c r="E128" s="24">
        <v>15000000</v>
      </c>
      <c r="F128" s="24">
        <v>15000000</v>
      </c>
      <c r="G128" s="24">
        <f t="shared" si="2"/>
        <v>0</v>
      </c>
      <c r="H128" s="12">
        <f t="shared" si="3"/>
        <v>1</v>
      </c>
    </row>
    <row r="129" spans="1:8" x14ac:dyDescent="0.25">
      <c r="A129" s="17"/>
      <c r="B129"/>
      <c r="C129" s="24" t="s">
        <v>76</v>
      </c>
      <c r="D129" s="24" t="s">
        <v>76</v>
      </c>
      <c r="E129" s="24" t="s">
        <v>76</v>
      </c>
      <c r="F129" s="24" t="s">
        <v>76</v>
      </c>
      <c r="G129" s="26" t="s">
        <v>76</v>
      </c>
      <c r="H129" s="28" t="s">
        <v>76</v>
      </c>
    </row>
    <row r="130" spans="1:8" x14ac:dyDescent="0.25">
      <c r="A130" s="17"/>
      <c r="B130"/>
      <c r="C130" s="24">
        <v>422136558</v>
      </c>
      <c r="D130" s="24">
        <v>479822644.19999999</v>
      </c>
      <c r="E130" s="24">
        <v>354044371.18000001</v>
      </c>
      <c r="F130" s="24">
        <v>354044371.18000001</v>
      </c>
      <c r="G130" s="24">
        <f>D130-F130</f>
        <v>125778273.01999998</v>
      </c>
      <c r="H130" s="12">
        <f>F130/D130</f>
        <v>0.73786507464709605</v>
      </c>
    </row>
    <row r="131" spans="1:8" x14ac:dyDescent="0.25">
      <c r="A131" s="17"/>
      <c r="B131"/>
      <c r="C131" s="24" t="s">
        <v>76</v>
      </c>
      <c r="D131" s="24" t="s">
        <v>76</v>
      </c>
      <c r="E131" s="24" t="s">
        <v>76</v>
      </c>
      <c r="F131" s="24" t="s">
        <v>76</v>
      </c>
      <c r="G131" s="26" t="s">
        <v>76</v>
      </c>
      <c r="H131" s="28" t="s">
        <v>76</v>
      </c>
    </row>
    <row r="132" spans="1:8" x14ac:dyDescent="0.25">
      <c r="A132" s="17"/>
      <c r="B132"/>
      <c r="C132" s="24"/>
      <c r="D132" s="24"/>
      <c r="E132" s="24"/>
      <c r="F132" s="24"/>
    </row>
    <row r="133" spans="1:8" x14ac:dyDescent="0.25">
      <c r="A133" s="17"/>
      <c r="B133"/>
      <c r="C133" s="29"/>
      <c r="D133" s="29"/>
      <c r="E133" s="29"/>
      <c r="F133" s="29"/>
      <c r="G133" s="24"/>
      <c r="H133" s="12"/>
    </row>
    <row r="134" spans="1:8" x14ac:dyDescent="0.25">
      <c r="A134" s="17"/>
      <c r="B134"/>
      <c r="C134" s="24"/>
      <c r="D134" s="24"/>
      <c r="E134" s="24"/>
      <c r="F134" s="24"/>
      <c r="G134" s="24"/>
      <c r="H134" s="12"/>
    </row>
    <row r="135" spans="1:8" x14ac:dyDescent="0.25">
      <c r="A135" s="17"/>
      <c r="B135"/>
      <c r="C135" s="24"/>
      <c r="D135" s="24"/>
      <c r="E135" s="24"/>
      <c r="F135" s="24"/>
      <c r="G135" s="24"/>
      <c r="H135" s="12"/>
    </row>
    <row r="136" spans="1:8" x14ac:dyDescent="0.25">
      <c r="A136" s="17"/>
      <c r="B136"/>
      <c r="C136" s="24"/>
      <c r="D136" s="24"/>
      <c r="E136" s="24"/>
      <c r="F136" s="24"/>
      <c r="G136" s="24"/>
      <c r="H136" s="12"/>
    </row>
    <row r="137" spans="1:8" x14ac:dyDescent="0.25">
      <c r="A137" s="17"/>
      <c r="B137"/>
      <c r="C137" s="24"/>
      <c r="D137" s="24"/>
      <c r="E137" s="24"/>
      <c r="F137" s="24"/>
      <c r="G137" s="24"/>
      <c r="H137" s="12"/>
    </row>
    <row r="138" spans="1:8" x14ac:dyDescent="0.25">
      <c r="C138" s="26"/>
      <c r="D138" s="26"/>
      <c r="E138" s="27"/>
      <c r="F138" s="26"/>
    </row>
    <row r="139" spans="1:8" x14ac:dyDescent="0.25">
      <c r="C139" s="24"/>
      <c r="D139" s="24"/>
      <c r="E139" s="25"/>
      <c r="F139" s="24"/>
    </row>
    <row r="140" spans="1:8" x14ac:dyDescent="0.25">
      <c r="C140" s="26"/>
      <c r="D140" s="26"/>
      <c r="E140" s="27"/>
      <c r="F140" s="26"/>
    </row>
    <row r="142" spans="1:8" x14ac:dyDescent="0.25">
      <c r="F142" s="3" t="s">
        <v>191</v>
      </c>
    </row>
  </sheetData>
  <autoFilter ref="A6:H131"/>
  <mergeCells count="3">
    <mergeCell ref="A4:H4"/>
    <mergeCell ref="A3:H3"/>
    <mergeCell ref="A1:H1"/>
  </mergeCells>
  <printOptions horizontalCentered="1"/>
  <pageMargins left="0.59055118110236227" right="0.59055118110236227" top="0.59055118110236227" bottom="1.1811023622047245" header="0.31496062992125984" footer="0.31496062992125984"/>
  <pageSetup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8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9" style="23" customWidth="1"/>
    <col min="2" max="2" width="59.28515625" style="42" customWidth="1"/>
    <col min="3" max="4" width="15.5703125" style="3" customWidth="1"/>
    <col min="5" max="5" width="18" style="6" customWidth="1"/>
    <col min="6" max="6" width="19.140625" style="3" bestFit="1" customWidth="1"/>
  </cols>
  <sheetData>
    <row r="1" spans="1:6" ht="15.75" x14ac:dyDescent="0.25">
      <c r="A1" s="44" t="s">
        <v>77</v>
      </c>
      <c r="B1" s="44"/>
      <c r="C1" s="44"/>
      <c r="D1" s="44"/>
      <c r="E1" s="44"/>
      <c r="F1" s="44"/>
    </row>
    <row r="2" spans="1:6" ht="5.25" customHeight="1" x14ac:dyDescent="0.25">
      <c r="A2" s="19"/>
      <c r="B2" s="30"/>
      <c r="C2" s="1"/>
      <c r="D2" s="1"/>
      <c r="E2" s="5"/>
      <c r="F2" s="2"/>
    </row>
    <row r="3" spans="1:6" ht="15.75" x14ac:dyDescent="0.25">
      <c r="A3" s="44" t="s">
        <v>203</v>
      </c>
      <c r="B3" s="44"/>
      <c r="C3" s="44"/>
      <c r="D3" s="44"/>
      <c r="E3" s="44"/>
      <c r="F3" s="44"/>
    </row>
    <row r="4" spans="1:6" ht="15.75" x14ac:dyDescent="0.25">
      <c r="A4" s="43" t="s">
        <v>196</v>
      </c>
      <c r="B4" s="43"/>
      <c r="C4" s="43"/>
      <c r="D4" s="43"/>
      <c r="E4" s="43"/>
      <c r="F4" s="43"/>
    </row>
    <row r="5" spans="1:6" ht="15" customHeight="1" x14ac:dyDescent="0.25">
      <c r="A5" s="20"/>
      <c r="B5" s="31"/>
      <c r="C5" s="1"/>
      <c r="D5" s="1"/>
      <c r="E5" s="5"/>
      <c r="F5" s="1"/>
    </row>
    <row r="6" spans="1:6" s="8" customFormat="1" ht="27.75" customHeight="1" x14ac:dyDescent="0.25">
      <c r="A6" s="32" t="s">
        <v>0</v>
      </c>
      <c r="B6" s="32" t="s">
        <v>1</v>
      </c>
      <c r="C6" s="4" t="s">
        <v>2</v>
      </c>
      <c r="D6" s="4" t="s">
        <v>3</v>
      </c>
      <c r="E6" s="4" t="s">
        <v>4</v>
      </c>
      <c r="F6" s="4" t="s">
        <v>192</v>
      </c>
    </row>
    <row r="7" spans="1:6" s="4" customFormat="1" ht="9.75" customHeight="1" x14ac:dyDescent="0.25">
      <c r="A7" s="33" t="s">
        <v>5</v>
      </c>
      <c r="B7" s="33" t="s">
        <v>204</v>
      </c>
      <c r="C7" s="34" t="s">
        <v>6</v>
      </c>
      <c r="D7" s="34" t="s">
        <v>6</v>
      </c>
      <c r="E7" s="34" t="s">
        <v>6</v>
      </c>
      <c r="F7" s="34" t="s">
        <v>6</v>
      </c>
    </row>
    <row r="8" spans="1:6" s="4" customFormat="1" ht="15" customHeight="1" x14ac:dyDescent="0.25">
      <c r="A8" s="45" t="s">
        <v>205</v>
      </c>
      <c r="B8" s="45"/>
      <c r="C8" s="45"/>
      <c r="D8" s="45"/>
      <c r="E8" s="45"/>
      <c r="F8" s="45"/>
    </row>
    <row r="9" spans="1:6" s="4" customFormat="1" ht="15" customHeight="1" x14ac:dyDescent="0.25">
      <c r="A9" s="35" t="s">
        <v>57</v>
      </c>
      <c r="B9" s="36" t="s">
        <v>58</v>
      </c>
      <c r="C9" s="29">
        <v>0</v>
      </c>
      <c r="D9" s="29">
        <v>0</v>
      </c>
      <c r="E9" s="29">
        <v>7099.64</v>
      </c>
      <c r="F9" s="29">
        <v>7099.64</v>
      </c>
    </row>
    <row r="10" spans="1:6" s="4" customFormat="1" ht="15" customHeight="1" x14ac:dyDescent="0.25">
      <c r="A10" s="35" t="s">
        <v>194</v>
      </c>
      <c r="B10" s="36" t="s">
        <v>195</v>
      </c>
      <c r="C10" s="29">
        <v>12770000</v>
      </c>
      <c r="D10" s="29">
        <v>13620000</v>
      </c>
      <c r="E10" s="29">
        <v>9558341</v>
      </c>
      <c r="F10" s="29">
        <v>9558341</v>
      </c>
    </row>
    <row r="11" spans="1:6" s="4" customFormat="1" ht="15" customHeight="1" x14ac:dyDescent="0.25">
      <c r="A11" s="35" t="s">
        <v>79</v>
      </c>
      <c r="B11" s="36" t="s">
        <v>89</v>
      </c>
      <c r="C11" s="29">
        <v>0</v>
      </c>
      <c r="D11" s="29">
        <v>15000000</v>
      </c>
      <c r="E11" s="29">
        <v>15000000</v>
      </c>
      <c r="F11" s="29">
        <v>15000000</v>
      </c>
    </row>
    <row r="12" spans="1:6" s="4" customFormat="1" ht="15" customHeight="1" x14ac:dyDescent="0.25">
      <c r="A12" s="35"/>
      <c r="B12" s="36"/>
      <c r="C12" s="29" t="s">
        <v>76</v>
      </c>
      <c r="D12" s="29" t="s">
        <v>76</v>
      </c>
      <c r="E12" s="29" t="s">
        <v>76</v>
      </c>
      <c r="F12" s="29" t="s">
        <v>76</v>
      </c>
    </row>
    <row r="13" spans="1:6" s="4" customFormat="1" ht="15" customHeight="1" x14ac:dyDescent="0.25">
      <c r="A13" s="46" t="s">
        <v>206</v>
      </c>
      <c r="B13" s="46"/>
      <c r="C13" s="37">
        <f>SUM(C9:C11)</f>
        <v>12770000</v>
      </c>
      <c r="D13" s="37">
        <f>SUM(D9:D11)</f>
        <v>28620000</v>
      </c>
      <c r="E13" s="37">
        <f>SUM(E9:E11)</f>
        <v>24565440.640000001</v>
      </c>
      <c r="F13" s="37">
        <f>SUM(F9:F11)</f>
        <v>24565440.640000001</v>
      </c>
    </row>
    <row r="14" spans="1:6" s="4" customFormat="1" ht="15" customHeight="1" x14ac:dyDescent="0.25">
      <c r="A14" s="45" t="s">
        <v>207</v>
      </c>
      <c r="B14" s="45"/>
      <c r="C14" s="45"/>
      <c r="D14" s="45"/>
      <c r="E14" s="45"/>
      <c r="F14" s="45"/>
    </row>
    <row r="15" spans="1:6" x14ac:dyDescent="0.25">
      <c r="A15" s="23" t="s">
        <v>7</v>
      </c>
      <c r="B15" s="36" t="s">
        <v>104</v>
      </c>
      <c r="C15" s="29">
        <v>440464</v>
      </c>
      <c r="D15" s="29">
        <v>440464</v>
      </c>
      <c r="E15" s="29">
        <v>381716</v>
      </c>
      <c r="F15" s="29">
        <v>381716</v>
      </c>
    </row>
    <row r="16" spans="1:6" x14ac:dyDescent="0.25">
      <c r="B16" s="36" t="s">
        <v>105</v>
      </c>
      <c r="C16" s="29"/>
      <c r="D16" s="29"/>
      <c r="E16" s="29"/>
      <c r="F16" s="29"/>
    </row>
    <row r="17" spans="1:6" x14ac:dyDescent="0.25">
      <c r="B17" s="36" t="s">
        <v>106</v>
      </c>
      <c r="C17" s="29"/>
      <c r="D17" s="29"/>
      <c r="E17" s="29"/>
      <c r="F17" s="29"/>
    </row>
    <row r="18" spans="1:6" x14ac:dyDescent="0.25">
      <c r="A18" s="23" t="s">
        <v>8</v>
      </c>
      <c r="B18" s="36" t="s">
        <v>9</v>
      </c>
      <c r="C18" s="29">
        <v>744343</v>
      </c>
      <c r="D18" s="29">
        <v>1744343</v>
      </c>
      <c r="E18" s="29">
        <v>1199941</v>
      </c>
      <c r="F18" s="29">
        <v>1199941</v>
      </c>
    </row>
    <row r="19" spans="1:6" x14ac:dyDescent="0.25">
      <c r="A19" s="23" t="s">
        <v>10</v>
      </c>
      <c r="B19" s="36" t="s">
        <v>11</v>
      </c>
      <c r="C19" s="29">
        <v>38381758</v>
      </c>
      <c r="D19" s="29">
        <v>48087946.549999997</v>
      </c>
      <c r="E19" s="29">
        <v>32866043.289999999</v>
      </c>
      <c r="F19" s="29">
        <v>32866043.289999999</v>
      </c>
    </row>
    <row r="20" spans="1:6" x14ac:dyDescent="0.25">
      <c r="A20" s="23" t="s">
        <v>12</v>
      </c>
      <c r="B20" s="36" t="s">
        <v>13</v>
      </c>
      <c r="C20" s="29">
        <v>10920977</v>
      </c>
      <c r="D20" s="29">
        <v>15273622.449999999</v>
      </c>
      <c r="E20" s="29">
        <v>10725560.439999999</v>
      </c>
      <c r="F20" s="29">
        <v>10725560.439999999</v>
      </c>
    </row>
    <row r="21" spans="1:6" x14ac:dyDescent="0.25">
      <c r="A21" s="23" t="s">
        <v>14</v>
      </c>
      <c r="B21" s="36" t="s">
        <v>15</v>
      </c>
      <c r="C21" s="29">
        <v>143135</v>
      </c>
      <c r="D21" s="29">
        <v>1526130.22</v>
      </c>
      <c r="E21" s="29">
        <v>134024.5</v>
      </c>
      <c r="F21" s="29">
        <v>134024.5</v>
      </c>
    </row>
    <row r="22" spans="1:6" x14ac:dyDescent="0.25">
      <c r="A22" s="23" t="s">
        <v>16</v>
      </c>
      <c r="B22" s="36" t="s">
        <v>107</v>
      </c>
      <c r="C22" s="29">
        <v>28924630</v>
      </c>
      <c r="D22" s="29">
        <v>29936662</v>
      </c>
      <c r="E22" s="29">
        <v>29067469.829999998</v>
      </c>
      <c r="F22" s="29">
        <v>29067469.829999998</v>
      </c>
    </row>
    <row r="23" spans="1:6" x14ac:dyDescent="0.25">
      <c r="B23" s="36" t="s">
        <v>108</v>
      </c>
      <c r="C23" s="29"/>
      <c r="D23" s="29"/>
      <c r="E23" s="29"/>
      <c r="F23" s="29"/>
    </row>
    <row r="24" spans="1:6" x14ac:dyDescent="0.25">
      <c r="A24" s="23">
        <v>1.4</v>
      </c>
      <c r="B24" s="36" t="s">
        <v>197</v>
      </c>
      <c r="C24" s="29">
        <v>0</v>
      </c>
      <c r="D24" s="29">
        <v>0</v>
      </c>
      <c r="E24" s="29">
        <v>750</v>
      </c>
      <c r="F24" s="29">
        <v>750</v>
      </c>
    </row>
    <row r="25" spans="1:6" x14ac:dyDescent="0.25">
      <c r="A25" s="23">
        <v>1.6</v>
      </c>
      <c r="B25" s="36" t="s">
        <v>85</v>
      </c>
      <c r="C25" s="29">
        <v>0</v>
      </c>
      <c r="D25" s="29">
        <v>0</v>
      </c>
      <c r="E25" s="29">
        <v>69010.100000000006</v>
      </c>
      <c r="F25" s="29">
        <v>69010.100000000006</v>
      </c>
    </row>
    <row r="26" spans="1:6" x14ac:dyDescent="0.25">
      <c r="A26" s="23" t="s">
        <v>17</v>
      </c>
      <c r="B26" s="36" t="s">
        <v>18</v>
      </c>
      <c r="C26" s="29">
        <v>2134325</v>
      </c>
      <c r="D26" s="29">
        <v>2134325</v>
      </c>
      <c r="E26" s="29">
        <v>2370676.0699999998</v>
      </c>
      <c r="F26" s="29">
        <v>2370676.0699999998</v>
      </c>
    </row>
    <row r="27" spans="1:6" x14ac:dyDescent="0.25">
      <c r="A27" s="23" t="s">
        <v>19</v>
      </c>
      <c r="B27" s="36" t="s">
        <v>86</v>
      </c>
      <c r="C27" s="29">
        <v>1144955</v>
      </c>
      <c r="D27" s="29">
        <v>1144955</v>
      </c>
      <c r="E27" s="29">
        <v>1515587.3</v>
      </c>
      <c r="F27" s="29">
        <v>1515587.3</v>
      </c>
    </row>
    <row r="28" spans="1:6" x14ac:dyDescent="0.25">
      <c r="A28" s="23" t="s">
        <v>20</v>
      </c>
      <c r="B28" s="36" t="s">
        <v>87</v>
      </c>
      <c r="C28" s="29">
        <v>3147662</v>
      </c>
      <c r="D28" s="29">
        <v>3147662</v>
      </c>
      <c r="E28" s="29">
        <v>1933049.94</v>
      </c>
      <c r="F28" s="29">
        <v>1933049.94</v>
      </c>
    </row>
    <row r="29" spans="1:6" x14ac:dyDescent="0.25">
      <c r="A29" s="23" t="s">
        <v>21</v>
      </c>
      <c r="B29" s="36" t="s">
        <v>109</v>
      </c>
      <c r="C29" s="29">
        <v>6901888</v>
      </c>
      <c r="D29" s="29">
        <v>9843385.9100000001</v>
      </c>
      <c r="E29" s="29">
        <v>6740016.0999999996</v>
      </c>
      <c r="F29" s="29">
        <v>6740016.0999999996</v>
      </c>
    </row>
    <row r="30" spans="1:6" x14ac:dyDescent="0.25">
      <c r="B30" s="36" t="s">
        <v>110</v>
      </c>
      <c r="C30" s="29"/>
      <c r="D30" s="29"/>
      <c r="E30" s="29"/>
      <c r="F30" s="29"/>
    </row>
    <row r="31" spans="1:6" x14ac:dyDescent="0.25">
      <c r="A31" s="23" t="s">
        <v>78</v>
      </c>
      <c r="B31" s="36" t="s">
        <v>111</v>
      </c>
      <c r="C31" s="29">
        <v>2139793</v>
      </c>
      <c r="D31" s="29">
        <v>2139793</v>
      </c>
      <c r="E31" s="29">
        <v>2125896.7000000002</v>
      </c>
      <c r="F31" s="29">
        <v>2125896.7000000002</v>
      </c>
    </row>
    <row r="32" spans="1:6" x14ac:dyDescent="0.25">
      <c r="B32" s="36" t="s">
        <v>112</v>
      </c>
      <c r="C32" s="29"/>
      <c r="D32" s="29"/>
      <c r="E32" s="29"/>
      <c r="F32" s="29"/>
    </row>
    <row r="33" spans="1:6" x14ac:dyDescent="0.25">
      <c r="A33" s="23" t="s">
        <v>22</v>
      </c>
      <c r="B33" s="36" t="s">
        <v>113</v>
      </c>
      <c r="C33" s="29">
        <v>3084183</v>
      </c>
      <c r="D33" s="29">
        <v>4584183</v>
      </c>
      <c r="E33" s="29">
        <v>3831768.12</v>
      </c>
      <c r="F33" s="29">
        <v>3831768.12</v>
      </c>
    </row>
    <row r="34" spans="1:6" x14ac:dyDescent="0.25">
      <c r="B34" s="36" t="s">
        <v>114</v>
      </c>
      <c r="C34" s="29"/>
      <c r="D34" s="29"/>
      <c r="E34" s="29"/>
      <c r="F34" s="29"/>
    </row>
    <row r="35" spans="1:6" x14ac:dyDescent="0.25">
      <c r="A35" s="23" t="s">
        <v>80</v>
      </c>
      <c r="B35" s="36" t="s">
        <v>115</v>
      </c>
      <c r="C35" s="29">
        <v>71111</v>
      </c>
      <c r="D35" s="29">
        <v>71111</v>
      </c>
      <c r="E35" s="29">
        <v>42469</v>
      </c>
      <c r="F35" s="29">
        <v>42469</v>
      </c>
    </row>
    <row r="36" spans="1:6" x14ac:dyDescent="0.25">
      <c r="B36" s="36" t="s">
        <v>116</v>
      </c>
      <c r="C36" s="29"/>
      <c r="D36" s="29"/>
      <c r="E36" s="29"/>
      <c r="F36" s="29"/>
    </row>
    <row r="37" spans="1:6" x14ac:dyDescent="0.25">
      <c r="A37" s="23" t="s">
        <v>96</v>
      </c>
      <c r="B37" s="36" t="s">
        <v>97</v>
      </c>
      <c r="C37" s="29">
        <v>33793</v>
      </c>
      <c r="D37" s="29">
        <v>33793</v>
      </c>
      <c r="E37" s="29">
        <v>0</v>
      </c>
      <c r="F37" s="29">
        <v>0</v>
      </c>
    </row>
    <row r="38" spans="1:6" x14ac:dyDescent="0.25">
      <c r="A38" s="23" t="s">
        <v>23</v>
      </c>
      <c r="B38" s="36" t="s">
        <v>24</v>
      </c>
      <c r="C38" s="29">
        <v>723457</v>
      </c>
      <c r="D38" s="29">
        <v>723457</v>
      </c>
      <c r="E38" s="29">
        <v>655507.1</v>
      </c>
      <c r="F38" s="29">
        <v>655507.1</v>
      </c>
    </row>
    <row r="39" spans="1:6" x14ac:dyDescent="0.25">
      <c r="A39" s="23" t="s">
        <v>25</v>
      </c>
      <c r="B39" s="36" t="s">
        <v>117</v>
      </c>
      <c r="C39" s="29">
        <v>2786488</v>
      </c>
      <c r="D39" s="29">
        <v>2786488</v>
      </c>
      <c r="E39" s="29">
        <v>2397592.4500000002</v>
      </c>
      <c r="F39" s="29">
        <v>2397592.4500000002</v>
      </c>
    </row>
    <row r="40" spans="1:6" x14ac:dyDescent="0.25">
      <c r="B40" s="36" t="s">
        <v>118</v>
      </c>
      <c r="C40" s="29"/>
      <c r="D40" s="29"/>
      <c r="E40" s="29"/>
      <c r="F40" s="29"/>
    </row>
    <row r="41" spans="1:6" x14ac:dyDescent="0.25">
      <c r="B41" s="36" t="s">
        <v>119</v>
      </c>
      <c r="C41" s="29"/>
      <c r="D41" s="29"/>
      <c r="E41" s="29"/>
      <c r="F41" s="29"/>
    </row>
    <row r="42" spans="1:6" x14ac:dyDescent="0.25">
      <c r="A42" s="23" t="s">
        <v>26</v>
      </c>
      <c r="B42" s="36" t="s">
        <v>120</v>
      </c>
      <c r="C42" s="29">
        <v>5491958</v>
      </c>
      <c r="D42" s="29">
        <v>6491958</v>
      </c>
      <c r="E42" s="29">
        <v>6061779.1200000001</v>
      </c>
      <c r="F42" s="29">
        <v>6061779.1200000001</v>
      </c>
    </row>
    <row r="43" spans="1:6" x14ac:dyDescent="0.25">
      <c r="B43" s="36" t="s">
        <v>121</v>
      </c>
      <c r="C43" s="29"/>
      <c r="D43" s="29"/>
      <c r="E43" s="29"/>
      <c r="F43" s="29"/>
    </row>
    <row r="44" spans="1:6" x14ac:dyDescent="0.25">
      <c r="B44" s="36" t="s">
        <v>122</v>
      </c>
      <c r="C44" s="29"/>
      <c r="D44" s="29"/>
      <c r="E44" s="29"/>
      <c r="F44" s="29"/>
    </row>
    <row r="45" spans="1:6" x14ac:dyDescent="0.25">
      <c r="A45" s="23" t="s">
        <v>27</v>
      </c>
      <c r="B45" s="36" t="s">
        <v>123</v>
      </c>
      <c r="C45" s="29">
        <v>1747688</v>
      </c>
      <c r="D45" s="29">
        <v>2547688</v>
      </c>
      <c r="E45" s="29">
        <v>2157657.9300000002</v>
      </c>
      <c r="F45" s="29">
        <v>2157657.9300000002</v>
      </c>
    </row>
    <row r="46" spans="1:6" x14ac:dyDescent="0.25">
      <c r="B46" s="36" t="s">
        <v>124</v>
      </c>
      <c r="C46" s="29"/>
      <c r="D46" s="29"/>
      <c r="E46" s="29"/>
      <c r="F46" s="29"/>
    </row>
    <row r="47" spans="1:6" x14ac:dyDescent="0.25">
      <c r="B47" s="36" t="s">
        <v>125</v>
      </c>
      <c r="C47" s="29"/>
      <c r="D47" s="29"/>
      <c r="E47" s="29"/>
      <c r="F47" s="29"/>
    </row>
    <row r="48" spans="1:6" x14ac:dyDescent="0.25">
      <c r="A48" s="23" t="s">
        <v>28</v>
      </c>
      <c r="B48" s="36" t="s">
        <v>126</v>
      </c>
      <c r="C48" s="29">
        <v>50000</v>
      </c>
      <c r="D48" s="29">
        <v>50000</v>
      </c>
      <c r="E48" s="29">
        <v>5285.4</v>
      </c>
      <c r="F48" s="29">
        <v>5285.4</v>
      </c>
    </row>
    <row r="49" spans="1:6" x14ac:dyDescent="0.25">
      <c r="B49" s="36" t="s">
        <v>127</v>
      </c>
      <c r="C49" s="29"/>
      <c r="D49" s="29"/>
      <c r="E49" s="29"/>
      <c r="F49" s="29"/>
    </row>
    <row r="50" spans="1:6" x14ac:dyDescent="0.25">
      <c r="B50" s="36" t="s">
        <v>128</v>
      </c>
      <c r="C50" s="29"/>
      <c r="D50" s="29"/>
      <c r="E50" s="29"/>
      <c r="F50" s="29"/>
    </row>
    <row r="51" spans="1:6" x14ac:dyDescent="0.25">
      <c r="A51" s="23" t="s">
        <v>29</v>
      </c>
      <c r="B51" s="36" t="s">
        <v>129</v>
      </c>
      <c r="C51" s="29">
        <v>561111</v>
      </c>
      <c r="D51" s="29">
        <v>561111</v>
      </c>
      <c r="E51" s="29">
        <v>367888.09</v>
      </c>
      <c r="F51" s="29">
        <v>367888.09</v>
      </c>
    </row>
    <row r="52" spans="1:6" x14ac:dyDescent="0.25">
      <c r="B52" s="36" t="s">
        <v>130</v>
      </c>
      <c r="C52" s="29"/>
      <c r="D52" s="29"/>
      <c r="E52" s="29"/>
      <c r="F52" s="29"/>
    </row>
    <row r="53" spans="1:6" x14ac:dyDescent="0.25">
      <c r="A53" s="23" t="s">
        <v>30</v>
      </c>
      <c r="B53" s="36" t="s">
        <v>131</v>
      </c>
      <c r="C53" s="29">
        <v>7176600</v>
      </c>
      <c r="D53" s="29">
        <v>7303320</v>
      </c>
      <c r="E53" s="29">
        <v>5337893.5999999996</v>
      </c>
      <c r="F53" s="29">
        <v>5337893.5999999996</v>
      </c>
    </row>
    <row r="54" spans="1:6" x14ac:dyDescent="0.25">
      <c r="B54" s="36" t="s">
        <v>132</v>
      </c>
      <c r="C54" s="29"/>
      <c r="D54" s="29"/>
      <c r="E54" s="29"/>
      <c r="F54" s="29"/>
    </row>
    <row r="55" spans="1:6" x14ac:dyDescent="0.25">
      <c r="A55" s="23" t="s">
        <v>31</v>
      </c>
      <c r="B55" s="36" t="s">
        <v>133</v>
      </c>
      <c r="C55" s="29">
        <v>0</v>
      </c>
      <c r="D55" s="29">
        <v>4987324.2699999996</v>
      </c>
      <c r="E55" s="29">
        <v>1400359.4</v>
      </c>
      <c r="F55" s="29">
        <v>1400359.4</v>
      </c>
    </row>
    <row r="56" spans="1:6" x14ac:dyDescent="0.25">
      <c r="B56" s="36" t="s">
        <v>134</v>
      </c>
      <c r="C56" s="29"/>
      <c r="D56" s="29"/>
      <c r="E56" s="29"/>
      <c r="F56" s="29"/>
    </row>
    <row r="57" spans="1:6" x14ac:dyDescent="0.25">
      <c r="B57" s="36" t="s">
        <v>135</v>
      </c>
      <c r="C57" s="29"/>
      <c r="D57" s="29"/>
      <c r="E57" s="29"/>
      <c r="F57" s="29"/>
    </row>
    <row r="58" spans="1:6" x14ac:dyDescent="0.25">
      <c r="A58" s="23" t="s">
        <v>32</v>
      </c>
      <c r="B58" s="36" t="s">
        <v>136</v>
      </c>
      <c r="C58" s="29">
        <v>7854755</v>
      </c>
      <c r="D58" s="29">
        <v>7854755</v>
      </c>
      <c r="E58" s="29">
        <v>3606024.56</v>
      </c>
      <c r="F58" s="29">
        <v>3606024.56</v>
      </c>
    </row>
    <row r="59" spans="1:6" x14ac:dyDescent="0.25">
      <c r="B59" s="36" t="s">
        <v>137</v>
      </c>
      <c r="C59" s="29"/>
      <c r="D59" s="29"/>
      <c r="E59" s="29"/>
      <c r="F59" s="29"/>
    </row>
    <row r="60" spans="1:6" x14ac:dyDescent="0.25">
      <c r="A60" s="23" t="s">
        <v>33</v>
      </c>
      <c r="B60" s="36" t="s">
        <v>138</v>
      </c>
      <c r="C60" s="29">
        <v>6935</v>
      </c>
      <c r="D60" s="29">
        <v>6935</v>
      </c>
      <c r="E60" s="29">
        <v>0</v>
      </c>
      <c r="F60" s="29">
        <v>0</v>
      </c>
    </row>
    <row r="61" spans="1:6" x14ac:dyDescent="0.25">
      <c r="B61" s="36" t="s">
        <v>139</v>
      </c>
      <c r="C61" s="29"/>
      <c r="D61" s="29"/>
      <c r="E61" s="29"/>
      <c r="F61" s="29"/>
    </row>
    <row r="62" spans="1:6" x14ac:dyDescent="0.25">
      <c r="A62" s="23" t="s">
        <v>34</v>
      </c>
      <c r="B62" s="36" t="s">
        <v>140</v>
      </c>
      <c r="C62" s="29">
        <v>595</v>
      </c>
      <c r="D62" s="29">
        <v>595</v>
      </c>
      <c r="E62" s="29">
        <v>0</v>
      </c>
      <c r="F62" s="29">
        <v>0</v>
      </c>
    </row>
    <row r="63" spans="1:6" x14ac:dyDescent="0.25">
      <c r="B63" s="36" t="s">
        <v>141</v>
      </c>
      <c r="C63" s="29"/>
      <c r="D63" s="29"/>
      <c r="E63" s="29"/>
      <c r="F63" s="29"/>
    </row>
    <row r="64" spans="1:6" x14ac:dyDescent="0.25">
      <c r="A64" s="23" t="s">
        <v>35</v>
      </c>
      <c r="B64" s="36" t="s">
        <v>142</v>
      </c>
      <c r="C64" s="29">
        <v>475964</v>
      </c>
      <c r="D64" s="29">
        <v>475964</v>
      </c>
      <c r="E64" s="29">
        <v>262744.61</v>
      </c>
      <c r="F64" s="29">
        <v>262744.61</v>
      </c>
    </row>
    <row r="65" spans="1:6" x14ac:dyDescent="0.25">
      <c r="B65" s="36" t="s">
        <v>143</v>
      </c>
      <c r="C65" s="29"/>
      <c r="D65" s="29"/>
      <c r="E65" s="29"/>
      <c r="F65" s="29"/>
    </row>
    <row r="66" spans="1:6" x14ac:dyDescent="0.25">
      <c r="A66" s="23" t="s">
        <v>36</v>
      </c>
      <c r="B66" s="36" t="s">
        <v>144</v>
      </c>
      <c r="C66" s="29">
        <v>0</v>
      </c>
      <c r="D66" s="29">
        <v>7518</v>
      </c>
      <c r="E66" s="29">
        <v>0</v>
      </c>
      <c r="F66" s="29">
        <v>0</v>
      </c>
    </row>
    <row r="67" spans="1:6" x14ac:dyDescent="0.25">
      <c r="B67" s="36" t="s">
        <v>145</v>
      </c>
      <c r="C67" s="29"/>
      <c r="D67" s="29"/>
      <c r="E67" s="29"/>
      <c r="F67" s="29"/>
    </row>
    <row r="68" spans="1:6" x14ac:dyDescent="0.25">
      <c r="B68" s="36" t="s">
        <v>146</v>
      </c>
      <c r="C68" s="29"/>
      <c r="D68" s="29"/>
      <c r="E68" s="29"/>
      <c r="F68" s="29"/>
    </row>
    <row r="69" spans="1:6" x14ac:dyDescent="0.25">
      <c r="A69" s="23" t="s">
        <v>37</v>
      </c>
      <c r="B69" s="36" t="s">
        <v>38</v>
      </c>
      <c r="C69" s="29">
        <v>0</v>
      </c>
      <c r="D69" s="29">
        <v>467916</v>
      </c>
      <c r="E69" s="29">
        <v>29259.3</v>
      </c>
      <c r="F69" s="29">
        <v>29259.3</v>
      </c>
    </row>
    <row r="70" spans="1:6" x14ac:dyDescent="0.25">
      <c r="A70" s="23" t="s">
        <v>39</v>
      </c>
      <c r="B70" s="36" t="s">
        <v>147</v>
      </c>
      <c r="C70" s="29">
        <v>209160</v>
      </c>
      <c r="D70" s="29">
        <v>209160</v>
      </c>
      <c r="E70" s="29">
        <v>0</v>
      </c>
      <c r="F70" s="29">
        <v>0</v>
      </c>
    </row>
    <row r="71" spans="1:6" x14ac:dyDescent="0.25">
      <c r="B71" s="36" t="s">
        <v>148</v>
      </c>
      <c r="C71" s="29"/>
      <c r="D71" s="29"/>
      <c r="E71" s="29"/>
      <c r="F71" s="29"/>
    </row>
    <row r="72" spans="1:6" x14ac:dyDescent="0.25">
      <c r="B72" s="36" t="s">
        <v>149</v>
      </c>
      <c r="C72" s="29"/>
      <c r="D72" s="29"/>
      <c r="E72" s="29"/>
      <c r="F72" s="29"/>
    </row>
    <row r="73" spans="1:6" x14ac:dyDescent="0.25">
      <c r="A73" s="23" t="s">
        <v>88</v>
      </c>
      <c r="B73" s="36" t="s">
        <v>150</v>
      </c>
      <c r="C73" s="29">
        <v>30551</v>
      </c>
      <c r="D73" s="29">
        <v>30551</v>
      </c>
      <c r="E73" s="29">
        <v>0</v>
      </c>
      <c r="F73" s="29">
        <v>0</v>
      </c>
    </row>
    <row r="74" spans="1:6" x14ac:dyDescent="0.25">
      <c r="B74" s="36" t="s">
        <v>151</v>
      </c>
      <c r="C74" s="29"/>
      <c r="D74" s="29"/>
      <c r="E74" s="29"/>
      <c r="F74" s="29"/>
    </row>
    <row r="75" spans="1:6" x14ac:dyDescent="0.25">
      <c r="A75" s="23" t="s">
        <v>40</v>
      </c>
      <c r="B75" s="36" t="s">
        <v>41</v>
      </c>
      <c r="C75" s="29">
        <v>1727049</v>
      </c>
      <c r="D75" s="29">
        <v>1727049</v>
      </c>
      <c r="E75" s="29">
        <v>1170896.8400000001</v>
      </c>
      <c r="F75" s="29">
        <v>1170896.8400000001</v>
      </c>
    </row>
    <row r="76" spans="1:6" x14ac:dyDescent="0.25">
      <c r="A76" s="23" t="s">
        <v>81</v>
      </c>
      <c r="B76" s="36" t="s">
        <v>152</v>
      </c>
      <c r="C76" s="29">
        <v>17010</v>
      </c>
      <c r="D76" s="29">
        <v>17010</v>
      </c>
      <c r="E76" s="29">
        <v>147261</v>
      </c>
      <c r="F76" s="29">
        <v>147261</v>
      </c>
    </row>
    <row r="77" spans="1:6" x14ac:dyDescent="0.25">
      <c r="B77" s="36" t="s">
        <v>153</v>
      </c>
      <c r="C77" s="29"/>
      <c r="D77" s="29"/>
      <c r="E77" s="29"/>
      <c r="F77" s="29"/>
    </row>
    <row r="78" spans="1:6" x14ac:dyDescent="0.25">
      <c r="A78" s="23" t="s">
        <v>82</v>
      </c>
      <c r="B78" s="36" t="s">
        <v>154</v>
      </c>
      <c r="C78" s="29">
        <v>11580</v>
      </c>
      <c r="D78" s="29">
        <v>11580</v>
      </c>
      <c r="E78" s="29">
        <v>0</v>
      </c>
      <c r="F78" s="29">
        <v>0</v>
      </c>
    </row>
    <row r="79" spans="1:6" x14ac:dyDescent="0.25">
      <c r="B79" s="36" t="s">
        <v>155</v>
      </c>
      <c r="C79" s="29"/>
      <c r="D79" s="29"/>
      <c r="E79" s="29"/>
      <c r="F79" s="29"/>
    </row>
    <row r="80" spans="1:6" x14ac:dyDescent="0.25">
      <c r="A80" s="23" t="s">
        <v>83</v>
      </c>
      <c r="B80" s="36" t="s">
        <v>156</v>
      </c>
      <c r="C80" s="29">
        <v>10470</v>
      </c>
      <c r="D80" s="29">
        <v>10470</v>
      </c>
      <c r="E80" s="29">
        <v>0</v>
      </c>
      <c r="F80" s="29">
        <v>0</v>
      </c>
    </row>
    <row r="81" spans="1:6" x14ac:dyDescent="0.25">
      <c r="B81" s="36" t="s">
        <v>157</v>
      </c>
      <c r="C81" s="29"/>
      <c r="D81" s="29"/>
      <c r="E81" s="29"/>
      <c r="F81" s="29"/>
    </row>
    <row r="82" spans="1:6" x14ac:dyDescent="0.25">
      <c r="A82" s="23" t="s">
        <v>84</v>
      </c>
      <c r="B82" s="36" t="s">
        <v>158</v>
      </c>
      <c r="C82" s="29">
        <v>1500</v>
      </c>
      <c r="D82" s="29">
        <v>1500</v>
      </c>
      <c r="E82" s="29">
        <v>183</v>
      </c>
      <c r="F82" s="29">
        <v>183</v>
      </c>
    </row>
    <row r="83" spans="1:6" x14ac:dyDescent="0.25">
      <c r="B83" s="36" t="s">
        <v>159</v>
      </c>
      <c r="C83" s="29"/>
      <c r="D83" s="29"/>
      <c r="E83" s="29"/>
      <c r="F83" s="29"/>
    </row>
    <row r="84" spans="1:6" x14ac:dyDescent="0.25">
      <c r="B84" s="36" t="s">
        <v>160</v>
      </c>
      <c r="C84" s="29"/>
      <c r="D84" s="29"/>
      <c r="E84" s="29"/>
      <c r="F84" s="29"/>
    </row>
    <row r="85" spans="1:6" x14ac:dyDescent="0.25">
      <c r="A85" s="23" t="s">
        <v>198</v>
      </c>
      <c r="B85" s="36" t="s">
        <v>199</v>
      </c>
      <c r="C85" s="29">
        <v>2550000</v>
      </c>
      <c r="D85" s="29">
        <v>2550000</v>
      </c>
      <c r="E85" s="29">
        <v>0</v>
      </c>
      <c r="F85" s="29">
        <v>0</v>
      </c>
    </row>
    <row r="86" spans="1:6" x14ac:dyDescent="0.25">
      <c r="A86" s="23" t="s">
        <v>98</v>
      </c>
      <c r="B86" s="36" t="s">
        <v>161</v>
      </c>
      <c r="C86" s="29">
        <v>1500</v>
      </c>
      <c r="D86" s="29">
        <v>1500</v>
      </c>
      <c r="E86" s="29">
        <v>0</v>
      </c>
      <c r="F86" s="29">
        <v>0</v>
      </c>
    </row>
    <row r="87" spans="1:6" x14ac:dyDescent="0.25">
      <c r="B87" s="36" t="s">
        <v>162</v>
      </c>
      <c r="C87" s="29"/>
      <c r="D87" s="29"/>
      <c r="E87" s="29"/>
      <c r="F87" s="29"/>
    </row>
    <row r="88" spans="1:6" x14ac:dyDescent="0.25">
      <c r="B88" s="36" t="s">
        <v>163</v>
      </c>
      <c r="C88" s="29"/>
      <c r="D88" s="29"/>
      <c r="E88" s="29"/>
      <c r="F88" s="29"/>
    </row>
    <row r="89" spans="1:6" x14ac:dyDescent="0.25">
      <c r="A89" s="23" t="s">
        <v>99</v>
      </c>
      <c r="B89" s="36" t="s">
        <v>164</v>
      </c>
      <c r="C89" s="29">
        <v>1500</v>
      </c>
      <c r="D89" s="29">
        <v>1500</v>
      </c>
      <c r="E89" s="29">
        <v>0</v>
      </c>
      <c r="F89" s="29">
        <v>0</v>
      </c>
    </row>
    <row r="90" spans="1:6" x14ac:dyDescent="0.25">
      <c r="B90" s="36" t="s">
        <v>165</v>
      </c>
      <c r="C90" s="29"/>
      <c r="D90" s="29"/>
      <c r="E90" s="29"/>
      <c r="F90" s="29"/>
    </row>
    <row r="91" spans="1:6" x14ac:dyDescent="0.25">
      <c r="A91" s="23" t="s">
        <v>100</v>
      </c>
      <c r="B91" s="36" t="s">
        <v>101</v>
      </c>
      <c r="C91" s="29">
        <v>2000</v>
      </c>
      <c r="D91" s="29">
        <v>2000</v>
      </c>
      <c r="E91" s="29">
        <v>0</v>
      </c>
      <c r="F91" s="29">
        <v>0</v>
      </c>
    </row>
    <row r="92" spans="1:6" x14ac:dyDescent="0.25">
      <c r="A92" s="23" t="s">
        <v>42</v>
      </c>
      <c r="B92" s="36" t="s">
        <v>43</v>
      </c>
      <c r="C92" s="29">
        <v>1500</v>
      </c>
      <c r="D92" s="29">
        <v>1500</v>
      </c>
      <c r="E92" s="29">
        <v>0</v>
      </c>
      <c r="F92" s="29">
        <v>0</v>
      </c>
    </row>
    <row r="93" spans="1:6" x14ac:dyDescent="0.25">
      <c r="A93" s="23" t="s">
        <v>44</v>
      </c>
      <c r="B93" s="36" t="s">
        <v>45</v>
      </c>
      <c r="C93" s="29">
        <v>356658</v>
      </c>
      <c r="D93" s="29">
        <v>356658</v>
      </c>
      <c r="E93" s="29">
        <v>162994</v>
      </c>
      <c r="F93" s="29">
        <v>162994</v>
      </c>
    </row>
    <row r="94" spans="1:6" x14ac:dyDescent="0.25">
      <c r="A94" s="23" t="s">
        <v>46</v>
      </c>
      <c r="B94" s="36" t="s">
        <v>166</v>
      </c>
      <c r="C94" s="29">
        <v>3052364</v>
      </c>
      <c r="D94" s="29">
        <v>3052364</v>
      </c>
      <c r="E94" s="29">
        <v>2297407.48</v>
      </c>
      <c r="F94" s="29">
        <v>2297407.48</v>
      </c>
    </row>
    <row r="95" spans="1:6" x14ac:dyDescent="0.25">
      <c r="B95" s="36" t="s">
        <v>167</v>
      </c>
      <c r="C95" s="29"/>
      <c r="D95" s="29"/>
      <c r="E95" s="29"/>
      <c r="F95" s="29"/>
    </row>
    <row r="96" spans="1:6" x14ac:dyDescent="0.25">
      <c r="B96" s="36" t="s">
        <v>168</v>
      </c>
      <c r="C96" s="29"/>
      <c r="D96" s="29"/>
      <c r="E96" s="29"/>
      <c r="F96" s="29"/>
    </row>
    <row r="97" spans="1:6" x14ac:dyDescent="0.25">
      <c r="A97" s="23" t="s">
        <v>47</v>
      </c>
      <c r="B97" s="36" t="s">
        <v>48</v>
      </c>
      <c r="C97" s="29">
        <v>762346</v>
      </c>
      <c r="D97" s="29">
        <v>762346</v>
      </c>
      <c r="E97" s="29">
        <v>171736.24</v>
      </c>
      <c r="F97" s="29">
        <v>171736.24</v>
      </c>
    </row>
    <row r="98" spans="1:6" x14ac:dyDescent="0.25">
      <c r="A98" s="23" t="s">
        <v>49</v>
      </c>
      <c r="B98" s="36" t="s">
        <v>50</v>
      </c>
      <c r="C98" s="29">
        <v>2000</v>
      </c>
      <c r="D98" s="29">
        <v>2000</v>
      </c>
      <c r="E98" s="29">
        <v>0</v>
      </c>
      <c r="F98" s="29">
        <v>0</v>
      </c>
    </row>
    <row r="99" spans="1:6" x14ac:dyDescent="0.25">
      <c r="A99" s="23" t="s">
        <v>51</v>
      </c>
      <c r="B99" s="36" t="s">
        <v>52</v>
      </c>
      <c r="C99" s="29">
        <v>2000</v>
      </c>
      <c r="D99" s="29">
        <v>2000</v>
      </c>
      <c r="E99" s="29">
        <v>0</v>
      </c>
      <c r="F99" s="29">
        <v>0</v>
      </c>
    </row>
    <row r="100" spans="1:6" x14ac:dyDescent="0.25">
      <c r="A100" s="23" t="s">
        <v>53</v>
      </c>
      <c r="B100" s="36" t="s">
        <v>54</v>
      </c>
      <c r="C100" s="29">
        <v>815679</v>
      </c>
      <c r="D100" s="29">
        <v>3258100.22</v>
      </c>
      <c r="E100" s="29">
        <v>2463123.7200000002</v>
      </c>
      <c r="F100" s="29">
        <v>2463123.7200000002</v>
      </c>
    </row>
    <row r="101" spans="1:6" x14ac:dyDescent="0.25">
      <c r="A101" s="23" t="s">
        <v>55</v>
      </c>
      <c r="B101" s="36" t="s">
        <v>169</v>
      </c>
      <c r="C101" s="29">
        <v>1500</v>
      </c>
      <c r="D101" s="29">
        <v>723120</v>
      </c>
      <c r="E101" s="29">
        <v>373350</v>
      </c>
      <c r="F101" s="29">
        <v>373350</v>
      </c>
    </row>
    <row r="102" spans="1:6" x14ac:dyDescent="0.25">
      <c r="B102" s="36" t="s">
        <v>170</v>
      </c>
      <c r="C102" s="29"/>
      <c r="D102" s="29"/>
      <c r="E102" s="29"/>
      <c r="F102" s="29"/>
    </row>
    <row r="103" spans="1:6" x14ac:dyDescent="0.25">
      <c r="B103" s="36" t="s">
        <v>171</v>
      </c>
      <c r="C103" s="29"/>
      <c r="D103" s="29"/>
      <c r="E103" s="38"/>
      <c r="F103" s="38"/>
    </row>
    <row r="104" spans="1:6" x14ac:dyDescent="0.25">
      <c r="A104" s="23" t="s">
        <v>56</v>
      </c>
      <c r="B104" s="36" t="s">
        <v>172</v>
      </c>
      <c r="C104" s="29">
        <v>59208</v>
      </c>
      <c r="D104" s="29">
        <v>59208</v>
      </c>
      <c r="E104" s="29">
        <v>0</v>
      </c>
      <c r="F104" s="29">
        <v>0</v>
      </c>
    </row>
    <row r="105" spans="1:6" x14ac:dyDescent="0.25">
      <c r="B105" s="36" t="s">
        <v>173</v>
      </c>
      <c r="C105" s="29"/>
      <c r="D105" s="29"/>
      <c r="E105" s="29"/>
      <c r="F105" s="29"/>
    </row>
    <row r="106" spans="1:6" x14ac:dyDescent="0.25">
      <c r="A106" s="23" t="s">
        <v>57</v>
      </c>
      <c r="B106" s="36" t="s">
        <v>58</v>
      </c>
      <c r="C106" s="29">
        <v>427336</v>
      </c>
      <c r="D106" s="29">
        <v>427336</v>
      </c>
      <c r="E106" s="29">
        <v>18506.419999999998</v>
      </c>
      <c r="F106" s="29">
        <v>18506.419999999998</v>
      </c>
    </row>
    <row r="107" spans="1:6" x14ac:dyDescent="0.25">
      <c r="A107" s="23" t="s">
        <v>59</v>
      </c>
      <c r="B107" s="36" t="s">
        <v>174</v>
      </c>
      <c r="C107" s="29">
        <v>104081</v>
      </c>
      <c r="D107" s="29">
        <v>104081</v>
      </c>
      <c r="E107" s="29">
        <v>68742.11</v>
      </c>
      <c r="F107" s="29">
        <v>68742.11</v>
      </c>
    </row>
    <row r="108" spans="1:6" x14ac:dyDescent="0.25">
      <c r="B108" s="36" t="s">
        <v>175</v>
      </c>
      <c r="C108" s="29"/>
      <c r="D108" s="29"/>
      <c r="E108" s="29"/>
      <c r="F108" s="29"/>
    </row>
    <row r="109" spans="1:6" x14ac:dyDescent="0.25">
      <c r="A109" s="23" t="s">
        <v>60</v>
      </c>
      <c r="B109" s="36" t="s">
        <v>176</v>
      </c>
      <c r="C109" s="29">
        <v>9985237</v>
      </c>
      <c r="D109" s="29">
        <v>12985237</v>
      </c>
      <c r="E109" s="29">
        <v>11492577.050000001</v>
      </c>
      <c r="F109" s="29">
        <v>11492577.050000001</v>
      </c>
    </row>
    <row r="110" spans="1:6" x14ac:dyDescent="0.25">
      <c r="B110" s="36" t="s">
        <v>177</v>
      </c>
      <c r="C110" s="29"/>
      <c r="D110" s="29"/>
      <c r="E110" s="29"/>
      <c r="F110" s="29"/>
    </row>
    <row r="111" spans="1:6" x14ac:dyDescent="0.25">
      <c r="A111" s="23" t="s">
        <v>61</v>
      </c>
      <c r="B111" s="36" t="s">
        <v>178</v>
      </c>
      <c r="C111" s="29">
        <v>467115</v>
      </c>
      <c r="D111" s="29">
        <v>467115</v>
      </c>
      <c r="E111" s="29">
        <v>49534</v>
      </c>
      <c r="F111" s="29">
        <v>49534</v>
      </c>
    </row>
    <row r="112" spans="1:6" x14ac:dyDescent="0.25">
      <c r="B112" s="36" t="s">
        <v>179</v>
      </c>
      <c r="C112" s="29"/>
      <c r="D112" s="29"/>
      <c r="E112" s="29"/>
      <c r="F112" s="29"/>
    </row>
    <row r="113" spans="1:6" x14ac:dyDescent="0.25">
      <c r="B113" s="36" t="s">
        <v>180</v>
      </c>
      <c r="C113" s="29"/>
      <c r="D113" s="29"/>
      <c r="E113" s="29"/>
      <c r="F113" s="29"/>
    </row>
    <row r="114" spans="1:6" x14ac:dyDescent="0.25">
      <c r="A114" s="23" t="s">
        <v>92</v>
      </c>
      <c r="B114" s="36" t="s">
        <v>93</v>
      </c>
      <c r="C114" s="29">
        <v>0</v>
      </c>
      <c r="D114" s="29">
        <v>0</v>
      </c>
      <c r="E114" s="29">
        <v>217861.62</v>
      </c>
      <c r="F114" s="29">
        <v>217861.62</v>
      </c>
    </row>
    <row r="115" spans="1:6" x14ac:dyDescent="0.25">
      <c r="A115" s="23" t="s">
        <v>102</v>
      </c>
      <c r="B115" s="36" t="s">
        <v>103</v>
      </c>
      <c r="C115" s="29">
        <v>2000</v>
      </c>
      <c r="D115" s="29">
        <v>2000</v>
      </c>
      <c r="E115" s="29">
        <v>0</v>
      </c>
      <c r="F115" s="29">
        <v>0</v>
      </c>
    </row>
    <row r="116" spans="1:6" x14ac:dyDescent="0.25">
      <c r="A116" s="23">
        <v>7.9</v>
      </c>
      <c r="B116" s="36" t="s">
        <v>190</v>
      </c>
      <c r="C116" s="29">
        <v>0</v>
      </c>
      <c r="D116" s="29">
        <v>0</v>
      </c>
      <c r="E116" s="29">
        <v>213153</v>
      </c>
      <c r="F116" s="29">
        <v>213153</v>
      </c>
    </row>
    <row r="117" spans="1:6" x14ac:dyDescent="0.25">
      <c r="B117" s="36"/>
      <c r="C117" s="29" t="s">
        <v>76</v>
      </c>
      <c r="D117" s="29" t="s">
        <v>76</v>
      </c>
      <c r="E117" s="29" t="s">
        <v>76</v>
      </c>
      <c r="F117" s="29" t="s">
        <v>76</v>
      </c>
    </row>
    <row r="118" spans="1:6" s="34" customFormat="1" ht="15" customHeight="1" x14ac:dyDescent="0.25">
      <c r="A118" s="46" t="s">
        <v>208</v>
      </c>
      <c r="B118" s="46"/>
      <c r="C118" s="37">
        <f>SUM(C15:C116)</f>
        <v>145689912</v>
      </c>
      <c r="D118" s="37">
        <f>SUM(D15:D116)</f>
        <v>181138790.62</v>
      </c>
      <c r="E118" s="37">
        <f>SUM(E15:E116)</f>
        <v>134133296.43000001</v>
      </c>
      <c r="F118" s="37">
        <f>SUM(F15:F116)</f>
        <v>134133296.43000001</v>
      </c>
    </row>
    <row r="119" spans="1:6" s="39" customFormat="1" x14ac:dyDescent="0.25">
      <c r="A119" s="47" t="s">
        <v>209</v>
      </c>
      <c r="B119" s="47"/>
      <c r="C119" s="47"/>
      <c r="D119" s="47"/>
      <c r="E119" s="47"/>
      <c r="F119" s="47"/>
    </row>
    <row r="120" spans="1:6" x14ac:dyDescent="0.25">
      <c r="A120" s="35" t="s">
        <v>57</v>
      </c>
      <c r="B120" s="36" t="s">
        <v>58</v>
      </c>
      <c r="C120" s="29">
        <v>0</v>
      </c>
      <c r="D120" s="29">
        <v>0</v>
      </c>
      <c r="E120" s="29">
        <v>4592.75</v>
      </c>
      <c r="F120" s="29">
        <v>4592.75</v>
      </c>
    </row>
    <row r="121" spans="1:6" ht="30" x14ac:dyDescent="0.25">
      <c r="A121" s="35" t="s">
        <v>74</v>
      </c>
      <c r="B121" s="36" t="s">
        <v>210</v>
      </c>
      <c r="C121" s="29">
        <v>15044128</v>
      </c>
      <c r="D121" s="29">
        <v>14878987</v>
      </c>
      <c r="E121" s="29">
        <v>13391088.300000001</v>
      </c>
      <c r="F121" s="29">
        <v>13391088.300000001</v>
      </c>
    </row>
    <row r="122" spans="1:6" x14ac:dyDescent="0.25">
      <c r="A122" s="35"/>
      <c r="B122" s="36"/>
      <c r="C122" s="29" t="s">
        <v>76</v>
      </c>
      <c r="D122" s="29" t="s">
        <v>76</v>
      </c>
      <c r="E122" s="29" t="s">
        <v>76</v>
      </c>
      <c r="F122" s="29" t="s">
        <v>76</v>
      </c>
    </row>
    <row r="123" spans="1:6" s="34" customFormat="1" ht="15" customHeight="1" x14ac:dyDescent="0.25">
      <c r="A123" s="46" t="s">
        <v>211</v>
      </c>
      <c r="B123" s="46"/>
      <c r="C123" s="37">
        <f>SUM(C120:C121)</f>
        <v>15044128</v>
      </c>
      <c r="D123" s="37">
        <f>SUM(D120:D121)</f>
        <v>14878987</v>
      </c>
      <c r="E123" s="37">
        <f>SUM(E120:E121)</f>
        <v>13395681.050000001</v>
      </c>
      <c r="F123" s="37">
        <f>SUM(F120:F121)</f>
        <v>13395681.050000001</v>
      </c>
    </row>
    <row r="124" spans="1:6" x14ac:dyDescent="0.25">
      <c r="A124" s="45" t="s">
        <v>212</v>
      </c>
      <c r="B124" s="45"/>
      <c r="C124" s="45"/>
      <c r="D124" s="45"/>
      <c r="E124" s="45"/>
      <c r="F124" s="45"/>
    </row>
    <row r="125" spans="1:6" x14ac:dyDescent="0.25">
      <c r="A125" s="35" t="s">
        <v>57</v>
      </c>
      <c r="B125" s="36" t="s">
        <v>58</v>
      </c>
      <c r="C125" s="29">
        <v>0</v>
      </c>
      <c r="D125" s="29">
        <v>0</v>
      </c>
      <c r="E125" s="29">
        <v>6646.18</v>
      </c>
      <c r="F125" s="29">
        <v>6646.18</v>
      </c>
    </row>
    <row r="126" spans="1:6" ht="30" x14ac:dyDescent="0.25">
      <c r="A126" s="35" t="s">
        <v>75</v>
      </c>
      <c r="B126" s="36" t="s">
        <v>213</v>
      </c>
      <c r="C126" s="29">
        <v>107672326</v>
      </c>
      <c r="D126" s="29">
        <v>106367471</v>
      </c>
      <c r="E126" s="29">
        <v>79775602.920000002</v>
      </c>
      <c r="F126" s="29">
        <v>79775602.920000002</v>
      </c>
    </row>
    <row r="127" spans="1:6" x14ac:dyDescent="0.25">
      <c r="A127" s="35"/>
      <c r="B127" s="36"/>
      <c r="C127" s="29" t="s">
        <v>76</v>
      </c>
      <c r="D127" s="29" t="s">
        <v>76</v>
      </c>
      <c r="E127" s="29" t="s">
        <v>76</v>
      </c>
      <c r="F127" s="29" t="s">
        <v>76</v>
      </c>
    </row>
    <row r="128" spans="1:6" s="34" customFormat="1" x14ac:dyDescent="0.25">
      <c r="A128" s="40"/>
      <c r="B128" s="41" t="s">
        <v>214</v>
      </c>
      <c r="C128" s="37">
        <f>SUM(C125:C126)</f>
        <v>107672326</v>
      </c>
      <c r="D128" s="37">
        <f t="shared" ref="D128:F128" si="0">SUM(D125:D126)</f>
        <v>106367471</v>
      </c>
      <c r="E128" s="37">
        <f t="shared" si="0"/>
        <v>79782249.100000009</v>
      </c>
      <c r="F128" s="37">
        <f t="shared" si="0"/>
        <v>79782249.100000009</v>
      </c>
    </row>
    <row r="129" spans="1:6" s="34" customFormat="1" x14ac:dyDescent="0.25">
      <c r="A129" s="45" t="s">
        <v>215</v>
      </c>
      <c r="B129" s="45"/>
      <c r="C129" s="45"/>
      <c r="D129" s="45"/>
      <c r="E129" s="45"/>
      <c r="F129" s="45"/>
    </row>
    <row r="130" spans="1:6" s="34" customFormat="1" x14ac:dyDescent="0.25">
      <c r="A130" s="35" t="s">
        <v>57</v>
      </c>
      <c r="B130" t="s">
        <v>58</v>
      </c>
      <c r="C130" s="29">
        <v>0</v>
      </c>
      <c r="D130" s="29">
        <v>0</v>
      </c>
      <c r="E130" s="29">
        <v>561.80999999999995</v>
      </c>
      <c r="F130" s="29">
        <v>561.80999999999995</v>
      </c>
    </row>
    <row r="131" spans="1:6" s="34" customFormat="1" x14ac:dyDescent="0.25">
      <c r="A131" s="35" t="s">
        <v>90</v>
      </c>
      <c r="B131" t="s">
        <v>91</v>
      </c>
      <c r="C131" s="29">
        <v>0</v>
      </c>
      <c r="D131" s="29">
        <v>393691.58</v>
      </c>
      <c r="E131" s="29">
        <v>393297.12</v>
      </c>
      <c r="F131" s="29">
        <v>393297.12</v>
      </c>
    </row>
    <row r="132" spans="1:6" s="34" customFormat="1" x14ac:dyDescent="0.25">
      <c r="A132" s="35"/>
      <c r="B132" s="36"/>
      <c r="C132" s="29" t="s">
        <v>76</v>
      </c>
      <c r="D132" s="29" t="s">
        <v>76</v>
      </c>
      <c r="E132" s="29" t="s">
        <v>76</v>
      </c>
      <c r="F132" s="29" t="s">
        <v>76</v>
      </c>
    </row>
    <row r="133" spans="1:6" s="34" customFormat="1" x14ac:dyDescent="0.25">
      <c r="A133" s="40"/>
      <c r="B133" s="41" t="s">
        <v>216</v>
      </c>
      <c r="C133" s="37">
        <f>SUM(C130:C131)</f>
        <v>0</v>
      </c>
      <c r="D133" s="37">
        <f>SUM(D130:D131)</f>
        <v>393691.58</v>
      </c>
      <c r="E133" s="37">
        <f>SUM(E130:E131)</f>
        <v>393858.93</v>
      </c>
      <c r="F133" s="37">
        <f>SUM(F130:F131)</f>
        <v>393858.93</v>
      </c>
    </row>
    <row r="134" spans="1:6" x14ac:dyDescent="0.25">
      <c r="A134" s="45" t="s">
        <v>63</v>
      </c>
      <c r="B134" s="45"/>
      <c r="C134" s="45"/>
      <c r="D134" s="45"/>
      <c r="E134" s="45"/>
      <c r="F134" s="45"/>
    </row>
    <row r="135" spans="1:6" x14ac:dyDescent="0.25">
      <c r="A135" s="35" t="s">
        <v>57</v>
      </c>
      <c r="B135" t="s">
        <v>58</v>
      </c>
      <c r="C135" s="29">
        <v>0</v>
      </c>
      <c r="D135" s="29">
        <v>0</v>
      </c>
      <c r="E135" s="29">
        <v>10202.58</v>
      </c>
      <c r="F135" s="29">
        <v>10202.58</v>
      </c>
    </row>
    <row r="136" spans="1:6" x14ac:dyDescent="0.25">
      <c r="A136" s="35" t="s">
        <v>62</v>
      </c>
      <c r="B136" t="s">
        <v>63</v>
      </c>
      <c r="C136" s="29">
        <v>91014145.069999993</v>
      </c>
      <c r="D136" s="29">
        <v>92496437</v>
      </c>
      <c r="E136" s="29">
        <v>66173650.310000002</v>
      </c>
      <c r="F136" s="29">
        <v>66173650.310000002</v>
      </c>
    </row>
    <row r="137" spans="1:6" x14ac:dyDescent="0.25">
      <c r="A137" s="35"/>
      <c r="B137" s="36"/>
      <c r="C137" s="29" t="s">
        <v>76</v>
      </c>
      <c r="D137" s="29" t="s">
        <v>76</v>
      </c>
      <c r="E137" s="29" t="s">
        <v>76</v>
      </c>
      <c r="F137" s="29" t="s">
        <v>76</v>
      </c>
    </row>
    <row r="138" spans="1:6" x14ac:dyDescent="0.25">
      <c r="A138" s="35"/>
      <c r="B138" s="41" t="s">
        <v>217</v>
      </c>
      <c r="C138" s="37">
        <f>SUM(C135:C136)</f>
        <v>91014145.069999993</v>
      </c>
      <c r="D138" s="37">
        <f>SUM(D135:D136)</f>
        <v>92496437</v>
      </c>
      <c r="E138" s="37">
        <f>SUM(E135:E136)</f>
        <v>66183852.890000001</v>
      </c>
      <c r="F138" s="37">
        <f>SUM(F135:F136)</f>
        <v>66183852.890000001</v>
      </c>
    </row>
    <row r="139" spans="1:6" x14ac:dyDescent="0.25">
      <c r="A139" s="45" t="s">
        <v>218</v>
      </c>
      <c r="B139" s="45"/>
      <c r="C139" s="45"/>
      <c r="D139" s="45"/>
      <c r="E139" s="45"/>
      <c r="F139" s="45"/>
    </row>
    <row r="140" spans="1:6" x14ac:dyDescent="0.25">
      <c r="A140" s="35" t="s">
        <v>57</v>
      </c>
      <c r="B140" t="s">
        <v>58</v>
      </c>
      <c r="C140" s="29">
        <v>0</v>
      </c>
      <c r="D140" s="29">
        <v>0</v>
      </c>
      <c r="E140" s="29">
        <v>2952.85</v>
      </c>
      <c r="F140" s="29">
        <v>2952.85</v>
      </c>
    </row>
    <row r="141" spans="1:6" x14ac:dyDescent="0.25">
      <c r="A141" s="35" t="s">
        <v>64</v>
      </c>
      <c r="B141" t="s">
        <v>65</v>
      </c>
      <c r="C141" s="29">
        <v>35825424.009999998</v>
      </c>
      <c r="D141" s="29">
        <v>35500291</v>
      </c>
      <c r="E141" s="29">
        <v>19059225.489999998</v>
      </c>
      <c r="F141" s="29">
        <v>19059225.489999998</v>
      </c>
    </row>
    <row r="142" spans="1:6" x14ac:dyDescent="0.25">
      <c r="A142" s="35"/>
      <c r="B142" s="36"/>
      <c r="C142" s="29" t="s">
        <v>76</v>
      </c>
      <c r="D142" s="29" t="s">
        <v>76</v>
      </c>
      <c r="E142" s="29" t="s">
        <v>76</v>
      </c>
      <c r="F142" s="29" t="s">
        <v>76</v>
      </c>
    </row>
    <row r="143" spans="1:6" s="34" customFormat="1" x14ac:dyDescent="0.25">
      <c r="A143" s="40"/>
      <c r="B143" s="41" t="s">
        <v>219</v>
      </c>
      <c r="C143" s="37">
        <f>SUM(C140:C141)</f>
        <v>35825424.009999998</v>
      </c>
      <c r="D143" s="37">
        <f t="shared" ref="D143:F143" si="1">SUM(D140:D141)</f>
        <v>35500291</v>
      </c>
      <c r="E143" s="37">
        <f t="shared" si="1"/>
        <v>19062178.34</v>
      </c>
      <c r="F143" s="37">
        <f t="shared" si="1"/>
        <v>19062178.34</v>
      </c>
    </row>
    <row r="144" spans="1:6" x14ac:dyDescent="0.25">
      <c r="A144" s="45" t="s">
        <v>220</v>
      </c>
      <c r="B144" s="45"/>
      <c r="C144" s="45"/>
      <c r="D144" s="45"/>
      <c r="E144" s="45"/>
      <c r="F144" s="45"/>
    </row>
    <row r="145" spans="1:6" x14ac:dyDescent="0.25">
      <c r="A145" s="35" t="s">
        <v>57</v>
      </c>
      <c r="B145" s="36" t="s">
        <v>58</v>
      </c>
      <c r="C145" s="29">
        <v>0</v>
      </c>
      <c r="D145" s="29">
        <v>0</v>
      </c>
      <c r="E145" s="29">
        <v>28.83</v>
      </c>
      <c r="F145" s="29">
        <v>28.83</v>
      </c>
    </row>
    <row r="146" spans="1:6" x14ac:dyDescent="0.25">
      <c r="A146" s="35" t="s">
        <v>70</v>
      </c>
      <c r="B146" s="36" t="s">
        <v>221</v>
      </c>
      <c r="C146" s="29">
        <v>2598103</v>
      </c>
      <c r="D146" s="29">
        <v>1571908</v>
      </c>
      <c r="E146" s="29">
        <v>1124945</v>
      </c>
      <c r="F146" s="29">
        <v>1124945</v>
      </c>
    </row>
    <row r="147" spans="1:6" x14ac:dyDescent="0.25">
      <c r="A147" s="35"/>
      <c r="B147" s="36"/>
      <c r="C147" s="29" t="s">
        <v>76</v>
      </c>
      <c r="D147" s="29" t="s">
        <v>76</v>
      </c>
      <c r="E147" s="29" t="s">
        <v>76</v>
      </c>
      <c r="F147" s="29" t="s">
        <v>76</v>
      </c>
    </row>
    <row r="148" spans="1:6" s="34" customFormat="1" x14ac:dyDescent="0.25">
      <c r="A148" s="40"/>
      <c r="B148" s="41" t="s">
        <v>222</v>
      </c>
      <c r="C148" s="37">
        <f>SUM(C145:C146)</f>
        <v>2598103</v>
      </c>
      <c r="D148" s="37">
        <f t="shared" ref="D148:F148" si="2">SUM(D145:D146)</f>
        <v>1571908</v>
      </c>
      <c r="E148" s="37">
        <f t="shared" si="2"/>
        <v>1124973.83</v>
      </c>
      <c r="F148" s="37">
        <f t="shared" si="2"/>
        <v>1124973.83</v>
      </c>
    </row>
    <row r="149" spans="1:6" s="34" customFormat="1" x14ac:dyDescent="0.25">
      <c r="A149" s="45" t="s">
        <v>223</v>
      </c>
      <c r="B149" s="45"/>
      <c r="C149" s="45"/>
      <c r="D149" s="45"/>
      <c r="E149" s="45"/>
      <c r="F149" s="45"/>
    </row>
    <row r="150" spans="1:6" x14ac:dyDescent="0.25">
      <c r="A150" s="35" t="s">
        <v>57</v>
      </c>
      <c r="B150" s="36" t="s">
        <v>58</v>
      </c>
      <c r="C150" s="29">
        <v>0</v>
      </c>
      <c r="D150" s="29">
        <v>0</v>
      </c>
      <c r="E150" s="29">
        <v>168.69</v>
      </c>
      <c r="F150" s="29">
        <v>168.69</v>
      </c>
    </row>
    <row r="151" spans="1:6" x14ac:dyDescent="0.25">
      <c r="A151" s="35" t="s">
        <v>71</v>
      </c>
      <c r="B151" s="36" t="s">
        <v>224</v>
      </c>
      <c r="C151" s="29">
        <v>5373281</v>
      </c>
      <c r="D151" s="29">
        <v>4990273</v>
      </c>
      <c r="E151" s="29">
        <v>2677676.63</v>
      </c>
      <c r="F151" s="29">
        <v>2677676.63</v>
      </c>
    </row>
    <row r="152" spans="1:6" x14ac:dyDescent="0.25">
      <c r="A152" s="35"/>
      <c r="B152" s="36"/>
      <c r="C152" s="29" t="s">
        <v>76</v>
      </c>
      <c r="D152" s="29" t="s">
        <v>76</v>
      </c>
      <c r="E152" s="29" t="s">
        <v>225</v>
      </c>
      <c r="F152" s="29" t="s">
        <v>226</v>
      </c>
    </row>
    <row r="153" spans="1:6" s="34" customFormat="1" x14ac:dyDescent="0.25">
      <c r="A153" s="40"/>
      <c r="B153" s="41" t="s">
        <v>227</v>
      </c>
      <c r="C153" s="37">
        <f>SUM(C150:C151)</f>
        <v>5373281</v>
      </c>
      <c r="D153" s="37">
        <f t="shared" ref="D153:F153" si="3">SUM(D150:D151)</f>
        <v>4990273</v>
      </c>
      <c r="E153" s="37">
        <f t="shared" si="3"/>
        <v>2677845.3199999998</v>
      </c>
      <c r="F153" s="37">
        <f t="shared" si="3"/>
        <v>2677845.3199999998</v>
      </c>
    </row>
    <row r="154" spans="1:6" x14ac:dyDescent="0.25">
      <c r="A154" s="45" t="s">
        <v>228</v>
      </c>
      <c r="B154" s="45"/>
      <c r="C154" s="45"/>
      <c r="D154" s="45"/>
      <c r="E154" s="45"/>
      <c r="F154" s="45"/>
    </row>
    <row r="155" spans="1:6" x14ac:dyDescent="0.25">
      <c r="A155" s="35" t="s">
        <v>57</v>
      </c>
      <c r="B155" s="36" t="s">
        <v>58</v>
      </c>
      <c r="C155" s="29">
        <v>0</v>
      </c>
      <c r="D155" s="29">
        <v>0</v>
      </c>
      <c r="E155" s="29">
        <v>202.23</v>
      </c>
      <c r="F155" s="29">
        <v>202.23</v>
      </c>
    </row>
    <row r="156" spans="1:6" x14ac:dyDescent="0.25">
      <c r="A156" s="35" t="s">
        <v>68</v>
      </c>
      <c r="B156" s="36" t="s">
        <v>69</v>
      </c>
      <c r="C156" s="29">
        <v>969378.91</v>
      </c>
      <c r="D156" s="29">
        <v>454905</v>
      </c>
      <c r="E156" s="29">
        <v>736050.23</v>
      </c>
      <c r="F156" s="29">
        <v>736050.23</v>
      </c>
    </row>
    <row r="157" spans="1:6" x14ac:dyDescent="0.25">
      <c r="A157" s="35"/>
      <c r="B157" s="36"/>
      <c r="C157" s="29" t="s">
        <v>76</v>
      </c>
      <c r="D157" s="29" t="s">
        <v>76</v>
      </c>
      <c r="E157" s="29" t="s">
        <v>76</v>
      </c>
      <c r="F157" s="29" t="s">
        <v>76</v>
      </c>
    </row>
    <row r="158" spans="1:6" x14ac:dyDescent="0.25">
      <c r="A158" s="35"/>
      <c r="B158" s="41" t="s">
        <v>229</v>
      </c>
      <c r="C158" s="37">
        <f>SUM(C155:C156)</f>
        <v>969378.91</v>
      </c>
      <c r="D158" s="37">
        <f t="shared" ref="D158:F158" si="4">SUM(D155:D156)</f>
        <v>454905</v>
      </c>
      <c r="E158" s="37">
        <f t="shared" si="4"/>
        <v>736252.46</v>
      </c>
      <c r="F158" s="37">
        <f t="shared" si="4"/>
        <v>736252.46</v>
      </c>
    </row>
    <row r="159" spans="1:6" x14ac:dyDescent="0.25">
      <c r="A159" s="45" t="s">
        <v>230</v>
      </c>
      <c r="B159" s="45"/>
      <c r="C159" s="45"/>
      <c r="D159" s="45"/>
      <c r="E159" s="45"/>
      <c r="F159" s="45"/>
    </row>
    <row r="160" spans="1:6" x14ac:dyDescent="0.25">
      <c r="A160" s="35" t="s">
        <v>57</v>
      </c>
      <c r="B160" s="36" t="s">
        <v>58</v>
      </c>
      <c r="C160" s="29">
        <v>0</v>
      </c>
      <c r="D160" s="29">
        <v>0</v>
      </c>
      <c r="E160" s="29">
        <v>4.55</v>
      </c>
      <c r="F160" s="29">
        <v>4.55</v>
      </c>
    </row>
    <row r="161" spans="1:6" x14ac:dyDescent="0.25">
      <c r="A161" s="35" t="s">
        <v>72</v>
      </c>
      <c r="B161" s="36" t="s">
        <v>73</v>
      </c>
      <c r="C161" s="29">
        <v>190595.01</v>
      </c>
      <c r="D161" s="29">
        <v>202154</v>
      </c>
      <c r="E161" s="29">
        <v>151615.26999999999</v>
      </c>
      <c r="F161" s="29">
        <v>151615.26999999999</v>
      </c>
    </row>
    <row r="162" spans="1:6" x14ac:dyDescent="0.25">
      <c r="A162" s="35"/>
      <c r="B162" s="36"/>
      <c r="C162" s="29" t="s">
        <v>76</v>
      </c>
      <c r="D162" s="29" t="s">
        <v>76</v>
      </c>
      <c r="E162" s="29" t="s">
        <v>76</v>
      </c>
      <c r="F162" s="29" t="s">
        <v>76</v>
      </c>
    </row>
    <row r="163" spans="1:6" s="34" customFormat="1" x14ac:dyDescent="0.25">
      <c r="A163" s="40"/>
      <c r="B163" s="41" t="s">
        <v>231</v>
      </c>
      <c r="C163" s="37">
        <f>SUM(C160:C161)</f>
        <v>190595.01</v>
      </c>
      <c r="D163" s="37">
        <f t="shared" ref="D163:F163" si="5">SUM(D160:D161)</f>
        <v>202154</v>
      </c>
      <c r="E163" s="37">
        <f t="shared" si="5"/>
        <v>151619.81999999998</v>
      </c>
      <c r="F163" s="37">
        <f t="shared" si="5"/>
        <v>151619.81999999998</v>
      </c>
    </row>
    <row r="164" spans="1:6" x14ac:dyDescent="0.25">
      <c r="A164" s="45" t="s">
        <v>232</v>
      </c>
      <c r="B164" s="45"/>
      <c r="C164" s="45"/>
      <c r="D164" s="45"/>
      <c r="E164" s="45"/>
      <c r="F164" s="45"/>
    </row>
    <row r="165" spans="1:6" x14ac:dyDescent="0.25">
      <c r="A165" s="35" t="s">
        <v>57</v>
      </c>
      <c r="B165" t="s">
        <v>58</v>
      </c>
      <c r="C165" s="29">
        <v>0</v>
      </c>
      <c r="D165" s="29">
        <v>0</v>
      </c>
      <c r="E165" s="29">
        <v>643.35</v>
      </c>
      <c r="F165" s="29">
        <v>643.35</v>
      </c>
    </row>
    <row r="166" spans="1:6" x14ac:dyDescent="0.25">
      <c r="A166" s="35" t="s">
        <v>66</v>
      </c>
      <c r="B166" t="s">
        <v>67</v>
      </c>
      <c r="C166" s="29">
        <v>4989265</v>
      </c>
      <c r="D166" s="29">
        <v>5207736</v>
      </c>
      <c r="E166" s="29">
        <v>3836479.02</v>
      </c>
      <c r="F166" s="29">
        <v>3836479.02</v>
      </c>
    </row>
    <row r="167" spans="1:6" x14ac:dyDescent="0.25">
      <c r="A167" s="35"/>
      <c r="B167" s="36"/>
      <c r="C167" s="29" t="s">
        <v>76</v>
      </c>
      <c r="D167" s="29" t="s">
        <v>76</v>
      </c>
      <c r="E167" s="29" t="s">
        <v>76</v>
      </c>
      <c r="F167" s="29" t="s">
        <v>76</v>
      </c>
    </row>
    <row r="168" spans="1:6" s="34" customFormat="1" x14ac:dyDescent="0.25">
      <c r="A168" s="40"/>
      <c r="B168" s="41" t="s">
        <v>233</v>
      </c>
      <c r="C168" s="37">
        <f>SUM(C165:C166)</f>
        <v>4989265</v>
      </c>
      <c r="D168" s="37">
        <f>SUM(D165:D166)</f>
        <v>5207736</v>
      </c>
      <c r="E168" s="37">
        <f>SUM(E165:E166)</f>
        <v>3837122.37</v>
      </c>
      <c r="F168" s="37">
        <f>SUM(F165:F166)</f>
        <v>3837122.37</v>
      </c>
    </row>
    <row r="169" spans="1:6" x14ac:dyDescent="0.25">
      <c r="A169" s="45" t="s">
        <v>234</v>
      </c>
      <c r="B169" s="45"/>
      <c r="C169" s="45"/>
      <c r="D169" s="45"/>
      <c r="E169" s="45"/>
      <c r="F169" s="45"/>
    </row>
    <row r="170" spans="1:6" x14ac:dyDescent="0.25">
      <c r="A170" s="23" t="s">
        <v>200</v>
      </c>
      <c r="B170" t="s">
        <v>235</v>
      </c>
      <c r="C170">
        <v>0</v>
      </c>
      <c r="D170" s="29">
        <v>8000000</v>
      </c>
      <c r="E170" s="29">
        <v>8000000</v>
      </c>
      <c r="F170" s="29">
        <v>8000000</v>
      </c>
    </row>
    <row r="171" spans="1:6" x14ac:dyDescent="0.25">
      <c r="B171" s="41"/>
      <c r="C171" s="29" t="s">
        <v>76</v>
      </c>
      <c r="D171" s="29" t="s">
        <v>76</v>
      </c>
      <c r="E171" s="29" t="s">
        <v>76</v>
      </c>
      <c r="F171" s="29" t="s">
        <v>76</v>
      </c>
    </row>
    <row r="172" spans="1:6" x14ac:dyDescent="0.25">
      <c r="B172" s="41" t="s">
        <v>236</v>
      </c>
      <c r="C172" s="37">
        <f>SUM(C170)</f>
        <v>0</v>
      </c>
      <c r="D172" s="37">
        <f>SUM(D170)</f>
        <v>8000000</v>
      </c>
      <c r="E172" s="37">
        <f>SUM(E170)</f>
        <v>8000000</v>
      </c>
      <c r="F172" s="37">
        <f>SUM(F170)</f>
        <v>8000000</v>
      </c>
    </row>
    <row r="173" spans="1:6" x14ac:dyDescent="0.25">
      <c r="B173" s="41"/>
      <c r="C173"/>
      <c r="D173"/>
      <c r="E173"/>
      <c r="F173"/>
    </row>
    <row r="174" spans="1:6" x14ac:dyDescent="0.25">
      <c r="B174" s="36"/>
      <c r="C174" s="29" t="s">
        <v>76</v>
      </c>
      <c r="D174" s="29" t="s">
        <v>76</v>
      </c>
      <c r="E174" s="29" t="s">
        <v>76</v>
      </c>
      <c r="F174" s="29" t="s">
        <v>76</v>
      </c>
    </row>
    <row r="175" spans="1:6" x14ac:dyDescent="0.25">
      <c r="B175" s="41" t="s">
        <v>237</v>
      </c>
      <c r="C175" s="37">
        <f>C13+C118+C123+C128+C133+C138+C143+C148+C153+C158+C163+C168+C172</f>
        <v>422136558</v>
      </c>
      <c r="D175" s="37">
        <f>D13+D118+D123+D128+D133+D138+D143+D148+D153+D158+D163+D168+D172</f>
        <v>479822644.19999999</v>
      </c>
      <c r="E175" s="37">
        <f>E13+E118+E123+E128+E133+E138+E143+E148+E153+E158+E163+E168+E172</f>
        <v>354044371.17999995</v>
      </c>
      <c r="F175" s="37">
        <f>F13+F118+F123+F128+F133+F138+F143+F148+F153+F158+F163+F168+F172</f>
        <v>354044371.17999995</v>
      </c>
    </row>
    <row r="176" spans="1:6" x14ac:dyDescent="0.25">
      <c r="B176" s="36"/>
      <c r="C176" s="29" t="s">
        <v>76</v>
      </c>
      <c r="D176" s="29" t="s">
        <v>76</v>
      </c>
      <c r="E176" s="29" t="s">
        <v>76</v>
      </c>
      <c r="F176" s="29" t="s">
        <v>76</v>
      </c>
    </row>
    <row r="178" spans="5:5" x14ac:dyDescent="0.25">
      <c r="E178" s="3"/>
    </row>
  </sheetData>
  <mergeCells count="19">
    <mergeCell ref="A134:F134"/>
    <mergeCell ref="A1:F1"/>
    <mergeCell ref="A3:F3"/>
    <mergeCell ref="A4:F4"/>
    <mergeCell ref="A8:F8"/>
    <mergeCell ref="A13:B13"/>
    <mergeCell ref="A14:F14"/>
    <mergeCell ref="A118:B118"/>
    <mergeCell ref="A119:F119"/>
    <mergeCell ref="A123:B123"/>
    <mergeCell ref="A124:F124"/>
    <mergeCell ref="A129:F129"/>
    <mergeCell ref="A169:F169"/>
    <mergeCell ref="A139:F139"/>
    <mergeCell ref="A144:F144"/>
    <mergeCell ref="A149:F149"/>
    <mergeCell ref="A154:F154"/>
    <mergeCell ref="A159:F159"/>
    <mergeCell ref="A164:F164"/>
  </mergeCells>
  <printOptions horizontalCentered="1"/>
  <pageMargins left="0.59055118110236227" right="0.59055118110236227" top="0.59055118110236227" bottom="1.1811023622047245" header="0.31496062992125984" footer="0.31496062992125984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EAIP</vt:lpstr>
      <vt:lpstr>EAIPFF</vt:lpstr>
      <vt:lpstr>EAIP!Área_de_impresión</vt:lpstr>
      <vt:lpstr>EAIPFF!Área_de_impresión</vt:lpstr>
      <vt:lpstr>EAIP!Títulos_a_imprimir</vt:lpstr>
      <vt:lpstr>EAIPFF!Títulos_a_imprimir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CONTABILIDAD2</cp:lastModifiedBy>
  <cp:lastPrinted>2021-04-08T18:29:50Z</cp:lastPrinted>
  <dcterms:created xsi:type="dcterms:W3CDTF">2017-04-19T19:23:05Z</dcterms:created>
  <dcterms:modified xsi:type="dcterms:W3CDTF">2021-10-09T02:46:45Z</dcterms:modified>
</cp:coreProperties>
</file>